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-15" yWindow="-15" windowWidth="23070" windowHeight="4845"/>
  </bookViews>
  <sheets>
    <sheet name="Celkem" sheetId="1" r:id="rId1"/>
    <sheet name="Muži" sheetId="4" r:id="rId2"/>
    <sheet name="Ženy" sheetId="5" r:id="rId3"/>
    <sheet name="Vysvětlivky" sheetId="7" r:id="rId4"/>
  </sheets>
  <definedNames>
    <definedName name="_xlnm.Print_Area" localSheetId="0">Celkem!$A$1:$O$193</definedName>
    <definedName name="_xlnm.Print_Area" localSheetId="3">Vysvětlivky!$B$1:$L$43</definedName>
    <definedName name="Print_Area" localSheetId="0">Celkem!$B$1:$O$193</definedName>
    <definedName name="Print_Area" localSheetId="1">Muži!$B$1:$N$106</definedName>
    <definedName name="Print_Area" localSheetId="3">Vysvětlivky!$B$1:$N$42</definedName>
    <definedName name="Print_Area" localSheetId="2">Ženy!$B$1:$N$106</definedName>
  </definedNames>
  <calcPr calcId="162913"/>
</workbook>
</file>

<file path=xl/calcChain.xml><?xml version="1.0" encoding="utf-8"?>
<calcChain xmlns="http://schemas.openxmlformats.org/spreadsheetml/2006/main">
  <c r="N5" i="5" l="1"/>
  <c r="K5" i="5"/>
  <c r="N5" i="4"/>
  <c r="K5" i="4"/>
  <c r="P5" i="1"/>
  <c r="O5" i="1"/>
  <c r="K5" i="1"/>
  <c r="N6" i="5" l="1"/>
  <c r="K6" i="5"/>
  <c r="N6" i="4"/>
  <c r="K6" i="4"/>
  <c r="P6" i="1"/>
  <c r="O6" i="1"/>
  <c r="K6" i="1"/>
  <c r="N7" i="5" l="1"/>
  <c r="K7" i="5"/>
  <c r="N7" i="4"/>
  <c r="K7" i="4"/>
  <c r="P7" i="1"/>
  <c r="O7" i="1"/>
  <c r="K7" i="1"/>
  <c r="N8" i="4" l="1"/>
  <c r="K8" i="4"/>
  <c r="K10" i="1"/>
  <c r="K9" i="1"/>
  <c r="P8" i="1"/>
  <c r="O8" i="1"/>
  <c r="K8" i="1"/>
  <c r="N9" i="5" l="1"/>
  <c r="K9" i="5"/>
  <c r="N9" i="4"/>
  <c r="K9" i="4"/>
  <c r="P9" i="1"/>
  <c r="O9" i="1"/>
  <c r="N10" i="5" l="1"/>
  <c r="K10" i="5"/>
  <c r="N10" i="4"/>
  <c r="K10" i="4"/>
  <c r="P10" i="1" l="1"/>
  <c r="O10" i="1"/>
  <c r="N11" i="5" l="1"/>
  <c r="K11" i="5"/>
  <c r="N11" i="4"/>
  <c r="K11" i="4"/>
  <c r="P11" i="1"/>
  <c r="O11" i="1"/>
  <c r="K11" i="1"/>
  <c r="N12" i="5" l="1"/>
  <c r="K12" i="5"/>
  <c r="N12" i="4"/>
  <c r="K12" i="4"/>
  <c r="P13" i="1"/>
  <c r="O13" i="1"/>
  <c r="K13" i="1"/>
  <c r="N14" i="5" l="1"/>
  <c r="K14" i="5"/>
  <c r="N14" i="4"/>
  <c r="K14" i="4"/>
  <c r="K12" i="1"/>
  <c r="P14" i="1"/>
  <c r="O14" i="1"/>
  <c r="K14" i="1"/>
  <c r="K15" i="1" l="1"/>
  <c r="N13" i="5" l="1"/>
  <c r="K13" i="5"/>
  <c r="N13" i="4" l="1"/>
  <c r="K13" i="4"/>
  <c r="O12" i="1" l="1"/>
  <c r="P12" i="1" l="1"/>
  <c r="N15" i="5" l="1"/>
  <c r="K15" i="5"/>
  <c r="N15" i="4"/>
  <c r="K15" i="4"/>
  <c r="P15" i="1" l="1"/>
  <c r="O15" i="1"/>
  <c r="P16" i="1" l="1"/>
  <c r="P17" i="1"/>
  <c r="N16" i="5"/>
  <c r="N17" i="5"/>
  <c r="N18" i="5"/>
  <c r="N19" i="5"/>
  <c r="K16" i="5"/>
  <c r="K17" i="5"/>
  <c r="K18" i="5"/>
  <c r="K19" i="5"/>
  <c r="N16" i="4"/>
  <c r="N17" i="4"/>
  <c r="N18" i="4"/>
  <c r="N19" i="4"/>
  <c r="K16" i="4"/>
  <c r="K17" i="4"/>
  <c r="K18" i="4"/>
  <c r="K19" i="4"/>
  <c r="K16" i="1"/>
  <c r="K17" i="1"/>
  <c r="K18" i="1"/>
  <c r="K19" i="1"/>
  <c r="O16" i="1"/>
  <c r="O17" i="1"/>
  <c r="O18" i="1"/>
  <c r="O19" i="1"/>
  <c r="P18" i="1" l="1"/>
  <c r="P19" i="1"/>
  <c r="P21" i="1"/>
  <c r="N20" i="5" l="1"/>
  <c r="K20" i="5"/>
  <c r="N20" i="4"/>
  <c r="K20" i="4"/>
  <c r="P20" i="1"/>
  <c r="P22" i="1"/>
  <c r="O20" i="1"/>
  <c r="K20" i="1"/>
  <c r="O21" i="1"/>
  <c r="N21" i="5" l="1"/>
  <c r="K21" i="5"/>
  <c r="N21" i="4"/>
  <c r="K21" i="4"/>
  <c r="K21" i="1"/>
  <c r="N22" i="5" l="1"/>
  <c r="K22" i="5"/>
  <c r="K22" i="4"/>
  <c r="N22" i="4"/>
  <c r="P23" i="1"/>
  <c r="P24" i="1"/>
  <c r="O22" i="1"/>
  <c r="K22" i="1"/>
  <c r="N23" i="5" l="1"/>
  <c r="K23" i="5"/>
  <c r="N23" i="4"/>
  <c r="K23" i="4"/>
  <c r="O23" i="1"/>
  <c r="K23" i="1"/>
  <c r="N24" i="5" l="1"/>
  <c r="K24" i="5"/>
  <c r="N24" i="4"/>
  <c r="K24" i="4"/>
  <c r="O24" i="1"/>
  <c r="K24" i="1"/>
  <c r="K25" i="1"/>
  <c r="P25" i="1" l="1"/>
  <c r="P26" i="1"/>
  <c r="N25" i="5"/>
  <c r="K25" i="5"/>
  <c r="N25" i="4"/>
  <c r="K25" i="4"/>
  <c r="O86" i="1"/>
  <c r="O25" i="1"/>
  <c r="N26" i="5" l="1"/>
  <c r="K26" i="5"/>
  <c r="K27" i="5"/>
  <c r="N26" i="4"/>
  <c r="K26" i="4"/>
  <c r="O26" i="1"/>
  <c r="K26" i="1"/>
  <c r="K27" i="1"/>
  <c r="N27" i="5" l="1"/>
  <c r="N27" i="4"/>
  <c r="K27" i="4"/>
  <c r="P27" i="1"/>
  <c r="O27" i="1"/>
  <c r="N28" i="5" l="1"/>
  <c r="K28" i="5"/>
  <c r="N28" i="4"/>
  <c r="K28" i="4"/>
  <c r="P28" i="1"/>
  <c r="O28" i="1"/>
  <c r="K28" i="1"/>
  <c r="P29" i="1" l="1"/>
  <c r="N29" i="5"/>
  <c r="K29" i="5"/>
  <c r="N29" i="4"/>
  <c r="K29" i="4"/>
  <c r="O29" i="1"/>
  <c r="K29" i="1"/>
  <c r="P30" i="1" l="1"/>
  <c r="P31" i="1"/>
  <c r="N30" i="5"/>
  <c r="K30" i="5"/>
  <c r="N30" i="4"/>
  <c r="K30" i="4"/>
  <c r="O30" i="1"/>
  <c r="K30" i="1"/>
  <c r="N31" i="5" l="1"/>
  <c r="K31" i="5"/>
  <c r="N31" i="4"/>
  <c r="K31" i="4"/>
  <c r="O31" i="1"/>
  <c r="K31" i="1"/>
  <c r="N32" i="5" l="1"/>
  <c r="N32" i="4"/>
  <c r="K32" i="5"/>
  <c r="K32" i="4"/>
  <c r="P32" i="1"/>
  <c r="O32" i="1"/>
  <c r="K32" i="1"/>
  <c r="N33" i="5" l="1"/>
  <c r="K33" i="5"/>
  <c r="N33" i="4"/>
  <c r="K33" i="4"/>
  <c r="P33" i="1"/>
  <c r="O33" i="1"/>
  <c r="K33" i="1"/>
  <c r="P34" i="1" l="1"/>
  <c r="N34" i="5"/>
  <c r="K34" i="5"/>
  <c r="N34" i="4"/>
  <c r="K34" i="4"/>
  <c r="O34" i="1"/>
  <c r="K34" i="1"/>
  <c r="P35" i="1" l="1"/>
  <c r="N35" i="5"/>
  <c r="K35" i="5"/>
  <c r="N35" i="4"/>
  <c r="K35" i="4"/>
  <c r="O35" i="1"/>
  <c r="K35" i="1"/>
  <c r="N36" i="5" l="1"/>
  <c r="K36" i="5"/>
  <c r="N36" i="4"/>
  <c r="K36" i="4"/>
  <c r="P36" i="1" l="1"/>
  <c r="O36" i="1"/>
  <c r="K36" i="1"/>
  <c r="P37" i="1" l="1"/>
  <c r="O37" i="1"/>
  <c r="K37" i="1"/>
  <c r="N37" i="5"/>
  <c r="K37" i="5"/>
  <c r="N37" i="4"/>
  <c r="K37" i="4"/>
  <c r="N38" i="5" l="1"/>
  <c r="K38" i="5"/>
  <c r="P38" i="1"/>
  <c r="P39" i="1"/>
  <c r="P40" i="1"/>
  <c r="N38" i="4"/>
  <c r="K38" i="4"/>
  <c r="O38" i="1"/>
  <c r="K38" i="1"/>
  <c r="N39" i="5" l="1"/>
  <c r="K39" i="5"/>
  <c r="N39" i="4"/>
  <c r="K39" i="4"/>
  <c r="O39" i="1"/>
  <c r="K39" i="1"/>
  <c r="K40" i="1"/>
  <c r="N40" i="5" l="1"/>
  <c r="K40" i="5"/>
  <c r="K40" i="4"/>
  <c r="N40" i="4"/>
  <c r="O40" i="1"/>
  <c r="P41" i="1" l="1"/>
  <c r="P42" i="1"/>
  <c r="N41" i="5"/>
  <c r="N42" i="5"/>
  <c r="N43" i="5"/>
  <c r="K41" i="5"/>
  <c r="K42" i="5"/>
  <c r="N41" i="4"/>
  <c r="K41" i="4"/>
  <c r="O41" i="1"/>
  <c r="K41" i="1"/>
  <c r="N42" i="4" l="1"/>
  <c r="K42" i="4"/>
  <c r="O42" i="1"/>
  <c r="K42" i="1"/>
  <c r="K43" i="5" l="1"/>
  <c r="N43" i="4"/>
  <c r="K43" i="4"/>
  <c r="P43" i="1"/>
  <c r="O43" i="1"/>
  <c r="K43" i="1"/>
  <c r="K44" i="5" l="1"/>
  <c r="K45" i="5"/>
  <c r="K46" i="5"/>
  <c r="N44" i="5"/>
  <c r="N45" i="5"/>
  <c r="N46" i="5"/>
  <c r="N44" i="4"/>
  <c r="K44" i="4"/>
  <c r="O44" i="1" l="1"/>
  <c r="O45" i="1"/>
  <c r="O46" i="1"/>
  <c r="P44" i="1"/>
  <c r="K44" i="1"/>
  <c r="N45" i="4" l="1"/>
  <c r="K45" i="4"/>
  <c r="K45" i="1"/>
  <c r="P45" i="1"/>
  <c r="P46" i="1"/>
  <c r="P47" i="1"/>
  <c r="K47" i="5" l="1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46" i="4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46" i="1"/>
  <c r="P87" i="1" l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87" i="1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86" i="5" l="1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</calcChain>
</file>

<file path=xl/sharedStrings.xml><?xml version="1.0" encoding="utf-8"?>
<sst xmlns="http://schemas.openxmlformats.org/spreadsheetml/2006/main" count="1133" uniqueCount="168">
  <si>
    <t>Starobní důchodci</t>
  </si>
  <si>
    <t>Invalidní důchodci</t>
  </si>
  <si>
    <t>Pozůstalostní důchodci</t>
  </si>
  <si>
    <t>sirotci</t>
  </si>
  <si>
    <t>Důchodci celkem</t>
  </si>
  <si>
    <t>03-2015</t>
  </si>
  <si>
    <t>12-2014</t>
  </si>
  <si>
    <t>09-2014</t>
  </si>
  <si>
    <t>03-2014</t>
  </si>
  <si>
    <t>12-2013</t>
  </si>
  <si>
    <t>09-2013</t>
  </si>
  <si>
    <t>06-2013</t>
  </si>
  <si>
    <t>03-2013</t>
  </si>
  <si>
    <t>12-2012</t>
  </si>
  <si>
    <t>09-2012</t>
  </si>
  <si>
    <t>06-2012</t>
  </si>
  <si>
    <t>03-2012</t>
  </si>
  <si>
    <t>12-2011</t>
  </si>
  <si>
    <t>09-2011</t>
  </si>
  <si>
    <t>06-2011</t>
  </si>
  <si>
    <t>03-2011</t>
  </si>
  <si>
    <t>12-2010</t>
  </si>
  <si>
    <t>09-2010</t>
  </si>
  <si>
    <t>06-2010</t>
  </si>
  <si>
    <t>03-2010</t>
  </si>
  <si>
    <t>12-2009</t>
  </si>
  <si>
    <t>09-2009</t>
  </si>
  <si>
    <t>06-2009</t>
  </si>
  <si>
    <t>03-2009</t>
  </si>
  <si>
    <t>12-2008</t>
  </si>
  <si>
    <t>09-2008</t>
  </si>
  <si>
    <t>06-2008</t>
  </si>
  <si>
    <t>03-2008</t>
  </si>
  <si>
    <t>12-2007</t>
  </si>
  <si>
    <t>09-2007</t>
  </si>
  <si>
    <t>06-2007</t>
  </si>
  <si>
    <t>03-2007</t>
  </si>
  <si>
    <t>06-2014</t>
  </si>
  <si>
    <t>12-2006</t>
  </si>
  <si>
    <t>09-2006</t>
  </si>
  <si>
    <t>06-2006</t>
  </si>
  <si>
    <t>03-2006</t>
  </si>
  <si>
    <t>12-2005</t>
  </si>
  <si>
    <t>09-2005</t>
  </si>
  <si>
    <t>06-2005</t>
  </si>
  <si>
    <t>03-2005</t>
  </si>
  <si>
    <t>sólo vdovci</t>
  </si>
  <si>
    <t>sólo vdovy</t>
  </si>
  <si>
    <t>III. stupně</t>
  </si>
  <si>
    <t>II. stupně</t>
  </si>
  <si>
    <t>I. stupně</t>
  </si>
  <si>
    <t>-</t>
  </si>
  <si>
    <t>plným</t>
  </si>
  <si>
    <t>částečným</t>
  </si>
  <si>
    <t>z toho s předčasným důchodem</t>
  </si>
  <si>
    <t>v tom pro invaliditu</t>
  </si>
  <si>
    <t>v tom s inv. důchodem</t>
  </si>
  <si>
    <t>12-2004</t>
  </si>
  <si>
    <t>09-2004</t>
  </si>
  <si>
    <t>06-2004</t>
  </si>
  <si>
    <t>03-2004</t>
  </si>
  <si>
    <t>12-2003</t>
  </si>
  <si>
    <t>09-2003</t>
  </si>
  <si>
    <t>06-2003</t>
  </si>
  <si>
    <t>03-2003</t>
  </si>
  <si>
    <t>12-2002</t>
  </si>
  <si>
    <t>09-2002</t>
  </si>
  <si>
    <t>06-2002</t>
  </si>
  <si>
    <t>03-2002</t>
  </si>
  <si>
    <t>12-2001</t>
  </si>
  <si>
    <t>09-2001</t>
  </si>
  <si>
    <t>06-2001</t>
  </si>
  <si>
    <t>03-2001</t>
  </si>
  <si>
    <t>12-2000</t>
  </si>
  <si>
    <t>09-2000</t>
  </si>
  <si>
    <t>06-2000</t>
  </si>
  <si>
    <t>03-2000</t>
  </si>
  <si>
    <t>v tom</t>
  </si>
  <si>
    <t xml:space="preserve">   Poznámka:  Pokles invalidních důchodů po prosinci 2009 je způsoben transformací invalidních důchodů na starobní důchod u důchodců starších 65 let.</t>
  </si>
  <si>
    <t>Důchodci v ČR</t>
  </si>
  <si>
    <t>Důchodci v ČR - muži</t>
  </si>
  <si>
    <t>Důchodci v ČR - ženy</t>
  </si>
  <si>
    <t>06-2015</t>
  </si>
  <si>
    <t>09-2015</t>
  </si>
  <si>
    <t>12-2015</t>
  </si>
  <si>
    <t>Vysvětlivky k tabulkám</t>
  </si>
  <si>
    <t>Typy důchodců a pobírané důchody</t>
  </si>
  <si>
    <t>Starobní důchodci (včetně důchodců pobírajících zároveň pozůstalostní důchod)</t>
  </si>
  <si>
    <t>Důchodci s předčasným starobním důchodem (včetně důchodců pobírajících zároveň pozůstalostní důchod)</t>
  </si>
  <si>
    <t>SD, ST, SDV(VM), STV(VM)</t>
  </si>
  <si>
    <t>Invalidní důchodci (včetně důchodců pobírajících zároveň pozůstalostní důchod)</t>
  </si>
  <si>
    <t>IT, ID, IP, ITV(VM), IDV(VM), IPV(VM)</t>
  </si>
  <si>
    <t>Pozůstalostní důchodci (pobírající pouze vdovský, vdovecký důchod nebo sirotčí důchod)</t>
  </si>
  <si>
    <t>V-SÓLO, VM-SÓLO, D</t>
  </si>
  <si>
    <t>Sólo</t>
  </si>
  <si>
    <t>Důchodci je vyplácen jediný důchod</t>
  </si>
  <si>
    <t>Souběh</t>
  </si>
  <si>
    <t>Důchodci je vyplácen přímý a pozůstalostní důchod, výše jednoho z důchodů je krácena pro souběh
(důchody vyplácené v souběhu jsou označeny kombinací kódů obou důchodů)</t>
  </si>
  <si>
    <t>Druhy důchodů</t>
  </si>
  <si>
    <t>S</t>
  </si>
  <si>
    <t>zahrnut i důchod SIN dle § 29 odst. 4 téhož zákona</t>
  </si>
  <si>
    <t>SD</t>
  </si>
  <si>
    <t>Starobní důchod dle § 30 z. č. 155/1995 Sb. ve znění do 31. 12. 2009</t>
  </si>
  <si>
    <t>ST</t>
  </si>
  <si>
    <t xml:space="preserve">Starobní důchod dle § 31 z. č. 155/1995 Sb. </t>
  </si>
  <si>
    <t>SRN</t>
  </si>
  <si>
    <t>SR</t>
  </si>
  <si>
    <t>Poměrný starobní důchod dle § 26 z. č. 100/1988 Sb. ve znění do 31. 12. 1995</t>
  </si>
  <si>
    <t>SI</t>
  </si>
  <si>
    <t>Starobní důchod vzniklý transformací invalidního důchodu v 65 letech věku dle § 61a z. č. 155/1995 Sb. (příp. dle čl. II bodu 5 z. č. 306/2008 Sb.)</t>
  </si>
  <si>
    <t>IT</t>
  </si>
  <si>
    <t>Invalidní důchod třetího stupně dle § 38 a § 39 odst. 2 písm. c) z. č. 155/1995 Sb. a čl. II bod 8 z. č. 306/2008 Sb.,</t>
  </si>
  <si>
    <t>zahrnut i důchod IM (tzv. invalidita z mládí) dle § 42 z. č. 155/1995 Sb. nebo příslušných ustanovení předcházejících předpisů</t>
  </si>
  <si>
    <t>ID</t>
  </si>
  <si>
    <t>Invalidní důchod druhého stupně dle § 38 a § 39 odst. 2 písm. b) z. č. 155/1995 Sb. a čl. II bod 8 z. č. 306/2008 Sb.</t>
  </si>
  <si>
    <t>IP</t>
  </si>
  <si>
    <t>Invalidní důchod prvního stupně dle § 38 a § 39 odst. 2 písm. a) z. č. 155/1995 Sb. a čl. II bod 8 z. č. 306/2008 Sb.</t>
  </si>
  <si>
    <t>V</t>
  </si>
  <si>
    <t>Vdovský důchod dle § 49 odst. 1, z. č. 155/1995 Sb. nebo příslušných ustanovení předcházejících předpisů</t>
  </si>
  <si>
    <t>VM</t>
  </si>
  <si>
    <t>Vdovecký důchod dle § 49 odst. 2 z. č. 155/1995 Sb. nebo příslušných ustanovení předcházejících předpisů</t>
  </si>
  <si>
    <t>D, D-DĚTI</t>
  </si>
  <si>
    <t>Sirotčí důchod dle § 52 z. č. 155/1995 Sb. nebo příslušných ustanovení předcházejících předpisů</t>
  </si>
  <si>
    <t>S, SRN, SD, ST, SR, SI, SV(VM), SRNV(VM), SDV(VM), STV(VM), SRV(VM), SIV(VM)</t>
  </si>
  <si>
    <t>Poznámka: Plné a částečné invalidní důchody vyplácené do roku 2009 zde nejsou popsány.</t>
  </si>
  <si>
    <t>Starobní důchod dle § 29 odst. 1 a 3 písm. a), § 74, § 76 a § 94 z. č. 155/1995 Sb. nebo příslušných ustanovení předcházejících předpisů,</t>
  </si>
  <si>
    <t>Starobní důchod dle § 29 odst. 2 a 3 písm. b) z. č. 155/1995 Sb. nebo příslušných ustanovení předcházejících předpisů</t>
  </si>
  <si>
    <t>03-2016</t>
  </si>
  <si>
    <t>06-2016</t>
  </si>
  <si>
    <t>Poznámky:  Tabulka s rozlišením pohlaví je k dispozici na str. 3 a 4.</t>
  </si>
  <si>
    <t xml:space="preserve">                  Starobní důchod přiznaný před dosažením důchodového věku a krácený za předčasnost je po celou dobu pobírání důchodu ve statistikách značen jako předčasný starobní důchod (zahrnuje důchodce</t>
  </si>
  <si>
    <t xml:space="preserve">                  do důchodového věku i po důchodovém věku).</t>
  </si>
  <si>
    <t>09-2016</t>
  </si>
  <si>
    <t>12-2016</t>
  </si>
  <si>
    <t>03-2017</t>
  </si>
  <si>
    <t>06-2017</t>
  </si>
  <si>
    <t>09-2017</t>
  </si>
  <si>
    <t>12-2017</t>
  </si>
  <si>
    <t>03-2018</t>
  </si>
  <si>
    <t>06-2018</t>
  </si>
  <si>
    <t>09-2018</t>
  </si>
  <si>
    <t>12-2018</t>
  </si>
  <si>
    <t>03-2019</t>
  </si>
  <si>
    <t>06-2019</t>
  </si>
  <si>
    <t>09-2019</t>
  </si>
  <si>
    <t>12-2019</t>
  </si>
  <si>
    <t>03-2020</t>
  </si>
  <si>
    <t>06-2020</t>
  </si>
  <si>
    <t>09-2020</t>
  </si>
  <si>
    <t>12-2020</t>
  </si>
  <si>
    <t>03-2021</t>
  </si>
  <si>
    <t>06-2021</t>
  </si>
  <si>
    <t>09-2021</t>
  </si>
  <si>
    <t>12-2021</t>
  </si>
  <si>
    <t>03-2022</t>
  </si>
  <si>
    <t>06-2022</t>
  </si>
  <si>
    <t>09-2022</t>
  </si>
  <si>
    <t>12-2022</t>
  </si>
  <si>
    <t>03-2023</t>
  </si>
  <si>
    <t>06-2023</t>
  </si>
  <si>
    <t>09-2023</t>
  </si>
  <si>
    <t>12-2023</t>
  </si>
  <si>
    <t>03-2024</t>
  </si>
  <si>
    <t>06-2024</t>
  </si>
  <si>
    <t>09-2024</t>
  </si>
  <si>
    <t>12-2024</t>
  </si>
  <si>
    <t>03-2025</t>
  </si>
  <si>
    <t>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</si>
</sst>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6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0"/>
      <name val="Tahoma"/>
      <family val="2"/>
      <charset val="238"/>
    </font>
    <font>
      <sz val="10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color theme="1"/>
      <name val="Tahoma"/>
      <family val="2"/>
      <charset val="238"/>
    </font>
    <font>
      <sz val="12"/>
      <color theme="0"/>
      <name val="Tahoma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5" fillId="0" borderId="0"/>
    <xf numFmtId="0" fontId="40" fillId="0" borderId="0"/>
  </cellStyleXfs>
  <cellXfs count="162">
    <xf numFmtId="0" fontId="0" fillId="0" borderId="0" xfId="0"/>
    <xf numFmtId="0" fontId="48" fillId="0" borderId="0" xfId="0" applyFont="1"/>
    <xf numFmtId="49" fontId="48" fillId="0" borderId="0" xfId="0" applyNumberFormat="1" applyFont="1"/>
    <xf numFmtId="49" fontId="48" fillId="0" borderId="2" xfId="0" applyNumberFormat="1" applyFont="1" applyBorder="1"/>
    <xf numFmtId="49" fontId="48" fillId="0" borderId="3" xfId="0" applyNumberFormat="1" applyFont="1" applyBorder="1"/>
    <xf numFmtId="3" fontId="48" fillId="0" borderId="9" xfId="0" applyNumberFormat="1" applyFont="1" applyBorder="1"/>
    <xf numFmtId="3" fontId="48" fillId="0" borderId="10" xfId="0" applyNumberFormat="1" applyFont="1" applyBorder="1"/>
    <xf numFmtId="3" fontId="48" fillId="0" borderId="11" xfId="0" applyNumberFormat="1" applyFont="1" applyBorder="1"/>
    <xf numFmtId="3" fontId="48" fillId="0" borderId="12" xfId="0" applyNumberFormat="1" applyFont="1" applyBorder="1"/>
    <xf numFmtId="3" fontId="46" fillId="0" borderId="9" xfId="0" applyNumberFormat="1" applyFont="1" applyBorder="1" applyAlignment="1">
      <alignment horizontal="center"/>
    </xf>
    <xf numFmtId="3" fontId="48" fillId="0" borderId="9" xfId="0" applyNumberFormat="1" applyFont="1" applyBorder="1" applyAlignment="1">
      <alignment horizontal="center"/>
    </xf>
    <xf numFmtId="3" fontId="46" fillId="0" borderId="11" xfId="0" applyNumberFormat="1" applyFont="1" applyBorder="1" applyAlignment="1">
      <alignment horizontal="center"/>
    </xf>
    <xf numFmtId="0" fontId="49" fillId="0" borderId="0" xfId="0" applyFont="1"/>
    <xf numFmtId="49" fontId="45" fillId="0" borderId="2" xfId="0" applyNumberFormat="1" applyFont="1" applyBorder="1"/>
    <xf numFmtId="49" fontId="45" fillId="0" borderId="20" xfId="0" applyNumberFormat="1" applyFont="1" applyBorder="1"/>
    <xf numFmtId="3" fontId="48" fillId="0" borderId="11" xfId="0" applyNumberFormat="1" applyFont="1" applyBorder="1" applyAlignment="1">
      <alignment horizontal="center"/>
    </xf>
    <xf numFmtId="3" fontId="49" fillId="0" borderId="0" xfId="0" applyNumberFormat="1" applyFont="1"/>
    <xf numFmtId="3" fontId="46" fillId="0" borderId="9" xfId="0" applyNumberFormat="1" applyFont="1" applyBorder="1" applyAlignment="1"/>
    <xf numFmtId="3" fontId="48" fillId="0" borderId="9" xfId="0" applyNumberFormat="1" applyFont="1" applyBorder="1" applyAlignment="1"/>
    <xf numFmtId="3" fontId="48" fillId="0" borderId="0" xfId="0" applyNumberFormat="1" applyFont="1" applyBorder="1"/>
    <xf numFmtId="3" fontId="46" fillId="0" borderId="0" xfId="0" applyNumberFormat="1" applyFont="1" applyBorder="1" applyAlignment="1">
      <alignment horizontal="center"/>
    </xf>
    <xf numFmtId="0" fontId="44" fillId="0" borderId="0" xfId="0" applyFont="1"/>
    <xf numFmtId="0" fontId="51" fillId="0" borderId="0" xfId="0" applyFont="1"/>
    <xf numFmtId="49" fontId="50" fillId="0" borderId="2" xfId="0" applyNumberFormat="1" applyFont="1" applyFill="1" applyBorder="1"/>
    <xf numFmtId="0" fontId="50" fillId="0" borderId="9" xfId="0" applyFont="1" applyFill="1" applyBorder="1" applyAlignment="1">
      <alignment horizontal="center" vertical="center"/>
    </xf>
    <xf numFmtId="49" fontId="48" fillId="0" borderId="2" xfId="0" applyNumberFormat="1" applyFont="1" applyFill="1" applyBorder="1"/>
    <xf numFmtId="0" fontId="48" fillId="0" borderId="0" xfId="0" applyFont="1" applyFill="1"/>
    <xf numFmtId="49" fontId="42" fillId="0" borderId="2" xfId="0" applyNumberFormat="1" applyFont="1" applyFill="1" applyBorder="1"/>
    <xf numFmtId="3" fontId="42" fillId="0" borderId="9" xfId="0" applyNumberFormat="1" applyFont="1" applyBorder="1" applyAlignment="1">
      <alignment horizontal="center"/>
    </xf>
    <xf numFmtId="49" fontId="49" fillId="2" borderId="1" xfId="0" applyNumberFormat="1" applyFont="1" applyFill="1" applyBorder="1"/>
    <xf numFmtId="49" fontId="49" fillId="2" borderId="4" xfId="0" applyNumberFormat="1" applyFont="1" applyFill="1" applyBorder="1"/>
    <xf numFmtId="0" fontId="49" fillId="2" borderId="17" xfId="0" applyFont="1" applyFill="1" applyBorder="1" applyAlignment="1">
      <alignment horizontal="center" vertical="center"/>
    </xf>
    <xf numFmtId="0" fontId="49" fillId="2" borderId="7" xfId="0" applyFont="1" applyFill="1" applyBorder="1" applyAlignment="1">
      <alignment horizontal="center" vertical="center"/>
    </xf>
    <xf numFmtId="49" fontId="50" fillId="3" borderId="2" xfId="0" applyNumberFormat="1" applyFont="1" applyFill="1" applyBorder="1"/>
    <xf numFmtId="3" fontId="48" fillId="3" borderId="9" xfId="0" applyNumberFormat="1" applyFont="1" applyFill="1" applyBorder="1"/>
    <xf numFmtId="0" fontId="50" fillId="3" borderId="9" xfId="0" applyFont="1" applyFill="1" applyBorder="1" applyAlignment="1">
      <alignment horizontal="center" vertical="center"/>
    </xf>
    <xf numFmtId="3" fontId="46" fillId="3" borderId="9" xfId="0" applyNumberFormat="1" applyFont="1" applyFill="1" applyBorder="1" applyAlignment="1"/>
    <xf numFmtId="3" fontId="48" fillId="3" borderId="10" xfId="0" applyNumberFormat="1" applyFont="1" applyFill="1" applyBorder="1"/>
    <xf numFmtId="49" fontId="48" fillId="3" borderId="2" xfId="0" applyNumberFormat="1" applyFont="1" applyFill="1" applyBorder="1"/>
    <xf numFmtId="3" fontId="46" fillId="3" borderId="9" xfId="0" applyNumberFormat="1" applyFont="1" applyFill="1" applyBorder="1" applyAlignment="1">
      <alignment horizontal="center"/>
    </xf>
    <xf numFmtId="49" fontId="47" fillId="3" borderId="2" xfId="0" applyNumberFormat="1" applyFont="1" applyFill="1" applyBorder="1"/>
    <xf numFmtId="3" fontId="48" fillId="3" borderId="9" xfId="0" applyNumberFormat="1" applyFont="1" applyFill="1" applyBorder="1" applyAlignment="1">
      <alignment horizontal="center"/>
    </xf>
    <xf numFmtId="49" fontId="45" fillId="3" borderId="2" xfId="0" applyNumberFormat="1" applyFont="1" applyFill="1" applyBorder="1"/>
    <xf numFmtId="49" fontId="41" fillId="3" borderId="2" xfId="0" applyNumberFormat="1" applyFont="1" applyFill="1" applyBorder="1"/>
    <xf numFmtId="3" fontId="42" fillId="3" borderId="9" xfId="0" applyNumberFormat="1" applyFont="1" applyFill="1" applyBorder="1" applyAlignment="1">
      <alignment horizontal="center"/>
    </xf>
    <xf numFmtId="3" fontId="48" fillId="3" borderId="9" xfId="0" applyNumberFormat="1" applyFont="1" applyFill="1" applyBorder="1" applyAlignment="1"/>
    <xf numFmtId="3" fontId="43" fillId="3" borderId="9" xfId="0" applyNumberFormat="1" applyFont="1" applyFill="1" applyBorder="1" applyAlignment="1">
      <alignment horizontal="center"/>
    </xf>
    <xf numFmtId="3" fontId="41" fillId="3" borderId="9" xfId="0" applyNumberFormat="1" applyFont="1" applyFill="1" applyBorder="1" applyAlignment="1">
      <alignment horizontal="center"/>
    </xf>
    <xf numFmtId="3" fontId="50" fillId="3" borderId="9" xfId="0" applyNumberFormat="1" applyFont="1" applyFill="1" applyBorder="1"/>
    <xf numFmtId="0" fontId="53" fillId="0" borderId="0" xfId="1" applyFont="1"/>
    <xf numFmtId="0" fontId="40" fillId="0" borderId="0" xfId="1" applyFont="1"/>
    <xf numFmtId="0" fontId="51" fillId="0" borderId="0" xfId="1" applyFont="1"/>
    <xf numFmtId="0" fontId="52" fillId="2" borderId="21" xfId="1" applyFont="1" applyFill="1" applyBorder="1"/>
    <xf numFmtId="0" fontId="49" fillId="2" borderId="22" xfId="1" applyFont="1" applyFill="1" applyBorder="1"/>
    <xf numFmtId="0" fontId="52" fillId="2" borderId="22" xfId="1" applyFont="1" applyFill="1" applyBorder="1"/>
    <xf numFmtId="0" fontId="49" fillId="2" borderId="23" xfId="1" applyFont="1" applyFill="1" applyBorder="1"/>
    <xf numFmtId="0" fontId="40" fillId="0" borderId="24" xfId="1" applyFont="1" applyBorder="1"/>
    <xf numFmtId="0" fontId="40" fillId="0" borderId="0" xfId="1" applyFont="1" applyBorder="1"/>
    <xf numFmtId="0" fontId="40" fillId="0" borderId="26" xfId="1" applyFont="1" applyBorder="1"/>
    <xf numFmtId="0" fontId="40" fillId="0" borderId="27" xfId="1" applyFont="1" applyBorder="1"/>
    <xf numFmtId="0" fontId="40" fillId="0" borderId="28" xfId="1" applyFont="1" applyBorder="1"/>
    <xf numFmtId="0" fontId="40" fillId="0" borderId="29" xfId="1" applyFont="1" applyBorder="1"/>
    <xf numFmtId="0" fontId="40" fillId="0" borderId="30" xfId="1" applyFont="1" applyBorder="1"/>
    <xf numFmtId="0" fontId="40" fillId="0" borderId="27" xfId="1" applyFont="1" applyBorder="1" applyAlignment="1">
      <alignment vertical="center"/>
    </xf>
    <xf numFmtId="0" fontId="52" fillId="2" borderId="30" xfId="1" applyFont="1" applyFill="1" applyBorder="1"/>
    <xf numFmtId="0" fontId="54" fillId="2" borderId="25" xfId="1" applyFont="1" applyFill="1" applyBorder="1"/>
    <xf numFmtId="0" fontId="54" fillId="2" borderId="31" xfId="1" applyFont="1" applyFill="1" applyBorder="1"/>
    <xf numFmtId="0" fontId="53" fillId="0" borderId="24" xfId="1" applyFont="1" applyBorder="1"/>
    <xf numFmtId="0" fontId="53" fillId="0" borderId="0" xfId="1" applyFont="1" applyBorder="1"/>
    <xf numFmtId="0" fontId="53" fillId="0" borderId="26" xfId="1" applyFont="1" applyBorder="1"/>
    <xf numFmtId="0" fontId="53" fillId="0" borderId="28" xfId="1" applyFont="1" applyBorder="1"/>
    <xf numFmtId="0" fontId="53" fillId="0" borderId="29" xfId="1" applyFont="1" applyBorder="1"/>
    <xf numFmtId="0" fontId="40" fillId="0" borderId="0" xfId="2" applyFont="1"/>
    <xf numFmtId="49" fontId="40" fillId="0" borderId="0" xfId="1" applyNumberFormat="1" applyFont="1"/>
    <xf numFmtId="0" fontId="39" fillId="0" borderId="0" xfId="1" applyFont="1" applyBorder="1"/>
    <xf numFmtId="3" fontId="48" fillId="0" borderId="9" xfId="0" applyNumberFormat="1" applyFont="1" applyFill="1" applyBorder="1"/>
    <xf numFmtId="3" fontId="46" fillId="0" borderId="9" xfId="0" applyNumberFormat="1" applyFont="1" applyFill="1" applyBorder="1" applyAlignment="1"/>
    <xf numFmtId="3" fontId="48" fillId="0" borderId="10" xfId="0" applyNumberFormat="1" applyFont="1" applyFill="1" applyBorder="1"/>
    <xf numFmtId="3" fontId="42" fillId="0" borderId="9" xfId="0" applyNumberFormat="1" applyFont="1" applyFill="1" applyBorder="1" applyAlignment="1">
      <alignment horizontal="center"/>
    </xf>
    <xf numFmtId="3" fontId="48" fillId="0" borderId="9" xfId="0" applyNumberFormat="1" applyFont="1" applyFill="1" applyBorder="1" applyAlignment="1"/>
    <xf numFmtId="3" fontId="41" fillId="0" borderId="9" xfId="0" applyNumberFormat="1" applyFont="1" applyFill="1" applyBorder="1" applyAlignment="1">
      <alignment horizontal="center"/>
    </xf>
    <xf numFmtId="49" fontId="38" fillId="0" borderId="2" xfId="0" applyNumberFormat="1" applyFont="1" applyFill="1" applyBorder="1"/>
    <xf numFmtId="49" fontId="37" fillId="3" borderId="2" xfId="0" applyNumberFormat="1" applyFont="1" applyFill="1" applyBorder="1"/>
    <xf numFmtId="0" fontId="36" fillId="0" borderId="0" xfId="0" applyFont="1"/>
    <xf numFmtId="0" fontId="50" fillId="0" borderId="0" xfId="0" applyFont="1"/>
    <xf numFmtId="49" fontId="36" fillId="0" borderId="0" xfId="0" applyNumberFormat="1" applyFont="1"/>
    <xf numFmtId="0" fontId="36" fillId="0" borderId="25" xfId="1" applyFont="1" applyBorder="1"/>
    <xf numFmtId="49" fontId="35" fillId="0" borderId="2" xfId="0" applyNumberFormat="1" applyFont="1" applyFill="1" applyBorder="1"/>
    <xf numFmtId="3" fontId="35" fillId="0" borderId="9" xfId="0" applyNumberFormat="1" applyFont="1" applyFill="1" applyBorder="1" applyAlignment="1">
      <alignment horizontal="center"/>
    </xf>
    <xf numFmtId="49" fontId="34" fillId="3" borderId="2" xfId="0" applyNumberFormat="1" applyFont="1" applyFill="1" applyBorder="1"/>
    <xf numFmtId="3" fontId="35" fillId="3" borderId="9" xfId="0" applyNumberFormat="1" applyFont="1" applyFill="1" applyBorder="1" applyAlignment="1">
      <alignment horizontal="center"/>
    </xf>
    <xf numFmtId="49" fontId="33" fillId="0" borderId="2" xfId="0" applyNumberFormat="1" applyFont="1" applyFill="1" applyBorder="1"/>
    <xf numFmtId="49" fontId="32" fillId="3" borderId="2" xfId="0" applyNumberFormat="1" applyFont="1" applyFill="1" applyBorder="1"/>
    <xf numFmtId="49" fontId="31" fillId="0" borderId="2" xfId="0" applyNumberFormat="1" applyFont="1" applyFill="1" applyBorder="1"/>
    <xf numFmtId="49" fontId="30" fillId="3" borderId="2" xfId="0" applyNumberFormat="1" applyFont="1" applyFill="1" applyBorder="1"/>
    <xf numFmtId="49" fontId="29" fillId="0" borderId="2" xfId="0" applyNumberFormat="1" applyFont="1" applyFill="1" applyBorder="1"/>
    <xf numFmtId="3" fontId="29" fillId="0" borderId="9" xfId="0" applyNumberFormat="1" applyFont="1" applyFill="1" applyBorder="1" applyAlignment="1">
      <alignment horizontal="center"/>
    </xf>
    <xf numFmtId="3" fontId="50" fillId="3" borderId="9" xfId="0" applyNumberFormat="1" applyFont="1" applyFill="1" applyBorder="1" applyAlignment="1"/>
    <xf numFmtId="3" fontId="50" fillId="3" borderId="10" xfId="0" applyNumberFormat="1" applyFont="1" applyFill="1" applyBorder="1"/>
    <xf numFmtId="49" fontId="28" fillId="3" borderId="2" xfId="0" applyNumberFormat="1" applyFont="1" applyFill="1" applyBorder="1"/>
    <xf numFmtId="3" fontId="29" fillId="3" borderId="9" xfId="0" applyNumberFormat="1" applyFont="1" applyFill="1" applyBorder="1" applyAlignment="1">
      <alignment horizontal="center"/>
    </xf>
    <xf numFmtId="3" fontId="50" fillId="0" borderId="9" xfId="0" applyNumberFormat="1" applyFont="1" applyFill="1" applyBorder="1"/>
    <xf numFmtId="3" fontId="50" fillId="0" borderId="9" xfId="0" applyNumberFormat="1" applyFont="1" applyFill="1" applyBorder="1" applyAlignment="1"/>
    <xf numFmtId="3" fontId="50" fillId="0" borderId="10" xfId="0" applyNumberFormat="1" applyFont="1" applyFill="1" applyBorder="1"/>
    <xf numFmtId="49" fontId="27" fillId="0" borderId="2" xfId="0" applyNumberFormat="1" applyFont="1" applyFill="1" applyBorder="1"/>
    <xf numFmtId="49" fontId="26" fillId="3" borderId="2" xfId="0" applyNumberFormat="1" applyFont="1" applyFill="1" applyBorder="1"/>
    <xf numFmtId="49" fontId="27" fillId="3" borderId="2" xfId="0" applyNumberFormat="1" applyFont="1" applyFill="1" applyBorder="1"/>
    <xf numFmtId="49" fontId="25" fillId="0" borderId="2" xfId="0" applyNumberFormat="1" applyFont="1" applyFill="1" applyBorder="1"/>
    <xf numFmtId="49" fontId="24" fillId="3" borderId="2" xfId="0" applyNumberFormat="1" applyFont="1" applyFill="1" applyBorder="1"/>
    <xf numFmtId="49" fontId="23" fillId="0" borderId="2" xfId="0" applyNumberFormat="1" applyFont="1" applyFill="1" applyBorder="1"/>
    <xf numFmtId="49" fontId="22" fillId="3" borderId="2" xfId="0" applyNumberFormat="1" applyFont="1" applyFill="1" applyBorder="1"/>
    <xf numFmtId="49" fontId="21" fillId="0" borderId="2" xfId="0" applyNumberFormat="1" applyFont="1" applyFill="1" applyBorder="1"/>
    <xf numFmtId="49" fontId="20" fillId="3" borderId="2" xfId="0" applyNumberFormat="1" applyFont="1" applyFill="1" applyBorder="1"/>
    <xf numFmtId="49" fontId="19" fillId="0" borderId="2" xfId="0" applyNumberFormat="1" applyFont="1" applyFill="1" applyBorder="1"/>
    <xf numFmtId="49" fontId="18" fillId="3" borderId="2" xfId="0" applyNumberFormat="1" applyFont="1" applyFill="1" applyBorder="1"/>
    <xf numFmtId="49" fontId="17" fillId="0" borderId="2" xfId="0" applyNumberFormat="1" applyFont="1" applyFill="1" applyBorder="1"/>
    <xf numFmtId="49" fontId="16" fillId="3" borderId="2" xfId="0" applyNumberFormat="1" applyFont="1" applyFill="1" applyBorder="1"/>
    <xf numFmtId="49" fontId="15" fillId="0" borderId="2" xfId="0" applyNumberFormat="1" applyFont="1" applyFill="1" applyBorder="1"/>
    <xf numFmtId="3" fontId="48" fillId="0" borderId="0" xfId="0" applyNumberFormat="1" applyFont="1"/>
    <xf numFmtId="49" fontId="50" fillId="4" borderId="2" xfId="0" applyNumberFormat="1" applyFont="1" applyFill="1" applyBorder="1"/>
    <xf numFmtId="3" fontId="50" fillId="4" borderId="9" xfId="0" applyNumberFormat="1" applyFont="1" applyFill="1" applyBorder="1"/>
    <xf numFmtId="0" fontId="50" fillId="4" borderId="9" xfId="0" applyFont="1" applyFill="1" applyBorder="1" applyAlignment="1">
      <alignment horizontal="center" vertical="center"/>
    </xf>
    <xf numFmtId="3" fontId="50" fillId="4" borderId="9" xfId="0" applyNumberFormat="1" applyFont="1" applyFill="1" applyBorder="1" applyAlignment="1"/>
    <xf numFmtId="3" fontId="50" fillId="4" borderId="10" xfId="0" applyNumberFormat="1" applyFont="1" applyFill="1" applyBorder="1"/>
    <xf numFmtId="3" fontId="48" fillId="4" borderId="9" xfId="0" applyNumberFormat="1" applyFont="1" applyFill="1" applyBorder="1"/>
    <xf numFmtId="3" fontId="48" fillId="4" borderId="9" xfId="0" applyNumberFormat="1" applyFont="1" applyFill="1" applyBorder="1" applyAlignment="1"/>
    <xf numFmtId="3" fontId="48" fillId="4" borderId="10" xfId="0" applyNumberFormat="1" applyFont="1" applyFill="1" applyBorder="1"/>
    <xf numFmtId="49" fontId="14" fillId="4" borderId="2" xfId="0" applyNumberFormat="1" applyFont="1" applyFill="1" applyBorder="1"/>
    <xf numFmtId="3" fontId="48" fillId="0" borderId="0" xfId="0" applyNumberFormat="1" applyFont="1" applyFill="1"/>
    <xf numFmtId="3" fontId="13" fillId="3" borderId="9" xfId="0" applyNumberFormat="1" applyFont="1" applyFill="1" applyBorder="1" applyAlignment="1">
      <alignment horizontal="center"/>
    </xf>
    <xf numFmtId="3" fontId="13" fillId="4" borderId="9" xfId="0" applyNumberFormat="1" applyFont="1" applyFill="1" applyBorder="1" applyAlignment="1">
      <alignment horizontal="center"/>
    </xf>
    <xf numFmtId="3" fontId="13" fillId="0" borderId="9" xfId="0" applyNumberFormat="1" applyFont="1" applyFill="1" applyBorder="1" applyAlignment="1">
      <alignment horizontal="center"/>
    </xf>
    <xf numFmtId="49" fontId="12" fillId="0" borderId="2" xfId="0" applyNumberFormat="1" applyFont="1" applyFill="1" applyBorder="1"/>
    <xf numFmtId="49" fontId="11" fillId="3" borderId="2" xfId="0" applyNumberFormat="1" applyFont="1" applyFill="1" applyBorder="1"/>
    <xf numFmtId="49" fontId="10" fillId="0" borderId="2" xfId="0" applyNumberFormat="1" applyFont="1" applyFill="1" applyBorder="1"/>
    <xf numFmtId="49" fontId="9" fillId="3" borderId="2" xfId="0" applyNumberFormat="1" applyFont="1" applyFill="1" applyBorder="1"/>
    <xf numFmtId="49" fontId="8" fillId="0" borderId="2" xfId="0" applyNumberFormat="1" applyFont="1" applyFill="1" applyBorder="1"/>
    <xf numFmtId="49" fontId="7" fillId="3" borderId="2" xfId="0" applyNumberFormat="1" applyFont="1" applyFill="1" applyBorder="1"/>
    <xf numFmtId="49" fontId="6" fillId="0" borderId="2" xfId="0" applyNumberFormat="1" applyFont="1" applyFill="1" applyBorder="1"/>
    <xf numFmtId="49" fontId="5" fillId="3" borderId="2" xfId="0" applyNumberFormat="1" applyFont="1" applyFill="1" applyBorder="1"/>
    <xf numFmtId="49" fontId="4" fillId="0" borderId="2" xfId="0" applyNumberFormat="1" applyFont="1" applyFill="1" applyBorder="1"/>
    <xf numFmtId="49" fontId="3" fillId="3" borderId="2" xfId="0" applyNumberFormat="1" applyFont="1" applyFill="1" applyBorder="1"/>
    <xf numFmtId="49" fontId="2" fillId="0" borderId="2" xfId="0" applyNumberFormat="1" applyFont="1" applyFill="1" applyBorder="1"/>
    <xf numFmtId="0" fontId="49" fillId="2" borderId="13" xfId="0" applyFont="1" applyFill="1" applyBorder="1" applyAlignment="1">
      <alignment horizontal="center" vertical="center"/>
    </xf>
    <xf numFmtId="0" fontId="52" fillId="2" borderId="5" xfId="0" applyFont="1" applyFill="1" applyBorder="1" applyAlignment="1">
      <alignment horizontal="center" vertical="center"/>
    </xf>
    <xf numFmtId="0" fontId="52" fillId="2" borderId="7" xfId="0" applyFont="1" applyFill="1" applyBorder="1" applyAlignment="1">
      <alignment horizontal="center" vertical="center"/>
    </xf>
    <xf numFmtId="0" fontId="52" fillId="2" borderId="6" xfId="0" applyFont="1" applyFill="1" applyBorder="1" applyAlignment="1">
      <alignment horizontal="center" vertical="center"/>
    </xf>
    <xf numFmtId="0" fontId="52" fillId="2" borderId="8" xfId="0" applyFont="1" applyFill="1" applyBorder="1" applyAlignment="1">
      <alignment horizontal="center" vertical="center"/>
    </xf>
    <xf numFmtId="0" fontId="49" fillId="2" borderId="5" xfId="0" applyFont="1" applyFill="1" applyBorder="1" applyAlignment="1">
      <alignment horizontal="center" vertical="center" wrapText="1"/>
    </xf>
    <xf numFmtId="0" fontId="49" fillId="2" borderId="7" xfId="0" applyFont="1" applyFill="1" applyBorder="1" applyAlignment="1">
      <alignment horizontal="center" vertical="center" wrapText="1"/>
    </xf>
    <xf numFmtId="0" fontId="49" fillId="2" borderId="14" xfId="0" applyFont="1" applyFill="1" applyBorder="1" applyAlignment="1">
      <alignment horizontal="center" vertical="center"/>
    </xf>
    <xf numFmtId="0" fontId="49" fillId="2" borderId="15" xfId="0" applyFont="1" applyFill="1" applyBorder="1" applyAlignment="1">
      <alignment horizontal="center" vertical="center"/>
    </xf>
    <xf numFmtId="0" fontId="49" fillId="2" borderId="16" xfId="0" applyFont="1" applyFill="1" applyBorder="1" applyAlignment="1">
      <alignment horizontal="center" vertical="center"/>
    </xf>
    <xf numFmtId="0" fontId="49" fillId="2" borderId="18" xfId="0" applyFont="1" applyFill="1" applyBorder="1" applyAlignment="1">
      <alignment horizontal="center" vertical="center"/>
    </xf>
    <xf numFmtId="0" fontId="49" fillId="2" borderId="19" xfId="0" applyFont="1" applyFill="1" applyBorder="1" applyAlignment="1">
      <alignment horizontal="center" vertical="center"/>
    </xf>
    <xf numFmtId="0" fontId="52" fillId="2" borderId="5" xfId="0" applyFont="1" applyFill="1" applyBorder="1" applyAlignment="1">
      <alignment horizontal="center" vertical="center" wrapText="1"/>
    </xf>
    <xf numFmtId="0" fontId="52" fillId="2" borderId="7" xfId="0" applyFont="1" applyFill="1" applyBorder="1" applyAlignment="1">
      <alignment horizontal="center" vertical="center" wrapText="1"/>
    </xf>
    <xf numFmtId="0" fontId="40" fillId="0" borderId="25" xfId="1" applyFont="1" applyBorder="1" applyAlignment="1"/>
    <xf numFmtId="0" fontId="40" fillId="0" borderId="31" xfId="1" applyFont="1" applyBorder="1" applyAlignment="1"/>
    <xf numFmtId="0" fontId="40" fillId="0" borderId="28" xfId="1" applyFont="1" applyBorder="1" applyAlignment="1">
      <alignment vertical="center" wrapText="1"/>
    </xf>
    <xf numFmtId="0" fontId="40" fillId="0" borderId="29" xfId="1" applyFont="1" applyBorder="1" applyAlignment="1">
      <alignment vertical="center" wrapText="1"/>
    </xf>
    <xf numFmtId="49" fontId="1" fillId="3" borderId="2" xfId="0" applyNumberFormat="1" applyFont="1" applyFill="1" applyBorder="1"/>
  </cellXfs>
  <cellStyles count="3">
    <cellStyle name="Normální" xfId="0" builtinId="0"/>
    <cellStyle name="Normální 2" xfId="2"/>
    <cellStyle name="Normální 3" xfId="1"/>
  </cellStyles>
  <dxfs count="0"/>
  <tableStyles count="0" defaultTableStyle="TableStyleMedium2" defaultPivotStyle="PivotStyleMedium9"/>
  <colors>
    <mruColors>
      <color rgb="FFE8EEE6"/>
      <color rgb="FF005E1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layout/>
      <c:overlay val="0"/>
      <c:txPr>
        <a:bodyPr/>
        <a:lstStyle/>
        <a:p>
          <a:pPr>
            <a:defRPr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Celkem!$C$3</c:f>
              <c:strCache>
                <c:ptCount val="1"/>
                <c:pt idx="0">
                  <c:v>Starobní důchodci</c:v>
                </c:pt>
              </c:strCache>
            </c:strRef>
          </c:tx>
          <c:cat>
            <c:strRef>
              <c:f>Celkem!$B$5:$B$106</c:f>
              <c:strCache>
                <c:ptCount val="102"/>
                <c:pt idx="0">
                  <c:v>06-2025</c:v>
                </c:pt>
                <c:pt idx="1">
                  <c:v>03-2025</c:v>
                </c:pt>
                <c:pt idx="2">
                  <c:v>12-2024</c:v>
                </c:pt>
                <c:pt idx="3">
                  <c:v>09-2024</c:v>
                </c:pt>
                <c:pt idx="4">
                  <c:v>06-2024</c:v>
                </c:pt>
                <c:pt idx="5">
                  <c:v>03-2024</c:v>
                </c:pt>
                <c:pt idx="6">
                  <c:v>12-2023</c:v>
                </c:pt>
                <c:pt idx="7">
                  <c:v>09-2023</c:v>
                </c:pt>
                <c:pt idx="8">
                  <c:v>06-2023</c:v>
                </c:pt>
                <c:pt idx="9">
                  <c:v>03-2023</c:v>
                </c:pt>
                <c:pt idx="10">
                  <c:v>12-2022</c:v>
                </c:pt>
                <c:pt idx="11">
                  <c:v>09-2022</c:v>
                </c:pt>
                <c:pt idx="12">
                  <c:v>06-2022</c:v>
                </c:pt>
                <c:pt idx="13">
                  <c:v>03-2022</c:v>
                </c:pt>
                <c:pt idx="14">
                  <c:v>12-2021</c:v>
                </c:pt>
                <c:pt idx="15">
                  <c:v>09-2021</c:v>
                </c:pt>
                <c:pt idx="16">
                  <c:v>06-2021</c:v>
                </c:pt>
                <c:pt idx="17">
                  <c:v>03-2021</c:v>
                </c:pt>
                <c:pt idx="18">
                  <c:v>12-2020</c:v>
                </c:pt>
                <c:pt idx="19">
                  <c:v>09-2020</c:v>
                </c:pt>
                <c:pt idx="20">
                  <c:v>06-2020</c:v>
                </c:pt>
                <c:pt idx="21">
                  <c:v>03-2020</c:v>
                </c:pt>
                <c:pt idx="22">
                  <c:v>12-2019</c:v>
                </c:pt>
                <c:pt idx="23">
                  <c:v>09-2019</c:v>
                </c:pt>
                <c:pt idx="24">
                  <c:v>06-2019</c:v>
                </c:pt>
                <c:pt idx="25">
                  <c:v>03-2019</c:v>
                </c:pt>
                <c:pt idx="26">
                  <c:v>12-2018</c:v>
                </c:pt>
                <c:pt idx="27">
                  <c:v>09-2018</c:v>
                </c:pt>
                <c:pt idx="28">
                  <c:v>06-2018</c:v>
                </c:pt>
                <c:pt idx="29">
                  <c:v>03-2018</c:v>
                </c:pt>
                <c:pt idx="30">
                  <c:v>12-2017</c:v>
                </c:pt>
                <c:pt idx="31">
                  <c:v>09-2017</c:v>
                </c:pt>
                <c:pt idx="32">
                  <c:v>06-2017</c:v>
                </c:pt>
                <c:pt idx="33">
                  <c:v>03-2017</c:v>
                </c:pt>
                <c:pt idx="34">
                  <c:v>12-2016</c:v>
                </c:pt>
                <c:pt idx="35">
                  <c:v>09-2016</c:v>
                </c:pt>
                <c:pt idx="36">
                  <c:v>06-2016</c:v>
                </c:pt>
                <c:pt idx="37">
                  <c:v>03-2016</c:v>
                </c:pt>
                <c:pt idx="38">
                  <c:v>12-2015</c:v>
                </c:pt>
                <c:pt idx="39">
                  <c:v>09-2015</c:v>
                </c:pt>
                <c:pt idx="40">
                  <c:v>06-2015</c:v>
                </c:pt>
                <c:pt idx="41">
                  <c:v>03-2015</c:v>
                </c:pt>
                <c:pt idx="42">
                  <c:v>12-2014</c:v>
                </c:pt>
                <c:pt idx="43">
                  <c:v>09-2014</c:v>
                </c:pt>
                <c:pt idx="44">
                  <c:v>06-2014</c:v>
                </c:pt>
                <c:pt idx="45">
                  <c:v>03-2014</c:v>
                </c:pt>
                <c:pt idx="46">
                  <c:v>12-2013</c:v>
                </c:pt>
                <c:pt idx="47">
                  <c:v>09-2013</c:v>
                </c:pt>
                <c:pt idx="48">
                  <c:v>06-2013</c:v>
                </c:pt>
                <c:pt idx="49">
                  <c:v>03-2013</c:v>
                </c:pt>
                <c:pt idx="50">
                  <c:v>12-2012</c:v>
                </c:pt>
                <c:pt idx="51">
                  <c:v>09-2012</c:v>
                </c:pt>
                <c:pt idx="52">
                  <c:v>06-2012</c:v>
                </c:pt>
                <c:pt idx="53">
                  <c:v>03-2012</c:v>
                </c:pt>
                <c:pt idx="54">
                  <c:v>12-2011</c:v>
                </c:pt>
                <c:pt idx="55">
                  <c:v>09-2011</c:v>
                </c:pt>
                <c:pt idx="56">
                  <c:v>06-2011</c:v>
                </c:pt>
                <c:pt idx="57">
                  <c:v>03-2011</c:v>
                </c:pt>
                <c:pt idx="58">
                  <c:v>12-2010</c:v>
                </c:pt>
                <c:pt idx="59">
                  <c:v>09-2010</c:v>
                </c:pt>
                <c:pt idx="60">
                  <c:v>06-2010</c:v>
                </c:pt>
                <c:pt idx="61">
                  <c:v>03-2010</c:v>
                </c:pt>
                <c:pt idx="62">
                  <c:v>12-2009</c:v>
                </c:pt>
                <c:pt idx="63">
                  <c:v>09-2009</c:v>
                </c:pt>
                <c:pt idx="64">
                  <c:v>06-2009</c:v>
                </c:pt>
                <c:pt idx="65">
                  <c:v>03-2009</c:v>
                </c:pt>
                <c:pt idx="66">
                  <c:v>12-2008</c:v>
                </c:pt>
                <c:pt idx="67">
                  <c:v>09-2008</c:v>
                </c:pt>
                <c:pt idx="68">
                  <c:v>06-2008</c:v>
                </c:pt>
                <c:pt idx="69">
                  <c:v>03-2008</c:v>
                </c:pt>
                <c:pt idx="70">
                  <c:v>12-2007</c:v>
                </c:pt>
                <c:pt idx="71">
                  <c:v>09-2007</c:v>
                </c:pt>
                <c:pt idx="72">
                  <c:v>06-2007</c:v>
                </c:pt>
                <c:pt idx="73">
                  <c:v>03-2007</c:v>
                </c:pt>
                <c:pt idx="74">
                  <c:v>12-2006</c:v>
                </c:pt>
                <c:pt idx="75">
                  <c:v>09-2006</c:v>
                </c:pt>
                <c:pt idx="76">
                  <c:v>06-2006</c:v>
                </c:pt>
                <c:pt idx="77">
                  <c:v>03-2006</c:v>
                </c:pt>
                <c:pt idx="78">
                  <c:v>12-2005</c:v>
                </c:pt>
                <c:pt idx="79">
                  <c:v>09-2005</c:v>
                </c:pt>
                <c:pt idx="80">
                  <c:v>06-2005</c:v>
                </c:pt>
                <c:pt idx="81">
                  <c:v>03-2005</c:v>
                </c:pt>
                <c:pt idx="82">
                  <c:v>12-2004</c:v>
                </c:pt>
                <c:pt idx="83">
                  <c:v>09-2004</c:v>
                </c:pt>
                <c:pt idx="84">
                  <c:v>06-2004</c:v>
                </c:pt>
                <c:pt idx="85">
                  <c:v>03-2004</c:v>
                </c:pt>
                <c:pt idx="86">
                  <c:v>12-2003</c:v>
                </c:pt>
                <c:pt idx="87">
                  <c:v>09-2003</c:v>
                </c:pt>
                <c:pt idx="88">
                  <c:v>06-2003</c:v>
                </c:pt>
                <c:pt idx="89">
                  <c:v>03-2003</c:v>
                </c:pt>
                <c:pt idx="90">
                  <c:v>12-2002</c:v>
                </c:pt>
                <c:pt idx="91">
                  <c:v>09-2002</c:v>
                </c:pt>
                <c:pt idx="92">
                  <c:v>06-2002</c:v>
                </c:pt>
                <c:pt idx="93">
                  <c:v>03-2002</c:v>
                </c:pt>
                <c:pt idx="94">
                  <c:v>12-2001</c:v>
                </c:pt>
                <c:pt idx="95">
                  <c:v>09-2001</c:v>
                </c:pt>
                <c:pt idx="96">
                  <c:v>06-2001</c:v>
                </c:pt>
                <c:pt idx="97">
                  <c:v>03-2001</c:v>
                </c:pt>
                <c:pt idx="98">
                  <c:v>12-2000</c:v>
                </c:pt>
                <c:pt idx="99">
                  <c:v>09-2000</c:v>
                </c:pt>
                <c:pt idx="100">
                  <c:v>06-2000</c:v>
                </c:pt>
                <c:pt idx="101">
                  <c:v>03-2000</c:v>
                </c:pt>
              </c:strCache>
            </c:strRef>
          </c:cat>
          <c:val>
            <c:numRef>
              <c:f>Celkem!$C$5:$C$106</c:f>
              <c:numCache>
                <c:formatCode>#,##0</c:formatCode>
                <c:ptCount val="102"/>
                <c:pt idx="0">
                  <c:v>2346109</c:v>
                </c:pt>
                <c:pt idx="1">
                  <c:v>2351736</c:v>
                </c:pt>
                <c:pt idx="2">
                  <c:v>2366799</c:v>
                </c:pt>
                <c:pt idx="3">
                  <c:v>2373840</c:v>
                </c:pt>
                <c:pt idx="4">
                  <c:v>2372483</c:v>
                </c:pt>
                <c:pt idx="5">
                  <c:v>2370334</c:v>
                </c:pt>
                <c:pt idx="6">
                  <c:v>2371241</c:v>
                </c:pt>
                <c:pt idx="7">
                  <c:v>2365668</c:v>
                </c:pt>
                <c:pt idx="8">
                  <c:v>2358367</c:v>
                </c:pt>
                <c:pt idx="9">
                  <c:v>2359285</c:v>
                </c:pt>
                <c:pt idx="10">
                  <c:v>2367185</c:v>
                </c:pt>
                <c:pt idx="11">
                  <c:v>2367780</c:v>
                </c:pt>
                <c:pt idx="12">
                  <c:v>2363406</c:v>
                </c:pt>
                <c:pt idx="13">
                  <c:v>2364429</c:v>
                </c:pt>
                <c:pt idx="14">
                  <c:v>2377820</c:v>
                </c:pt>
                <c:pt idx="15">
                  <c:v>2382451</c:v>
                </c:pt>
                <c:pt idx="16">
                  <c:v>2378079</c:v>
                </c:pt>
                <c:pt idx="17">
                  <c:v>2385460</c:v>
                </c:pt>
                <c:pt idx="18">
                  <c:v>2400479</c:v>
                </c:pt>
                <c:pt idx="19">
                  <c:v>2403767</c:v>
                </c:pt>
                <c:pt idx="20">
                  <c:v>2409904</c:v>
                </c:pt>
                <c:pt idx="21">
                  <c:v>2412354</c:v>
                </c:pt>
                <c:pt idx="22">
                  <c:v>2414814</c:v>
                </c:pt>
                <c:pt idx="23">
                  <c:v>2409704</c:v>
                </c:pt>
                <c:pt idx="24">
                  <c:v>2406014</c:v>
                </c:pt>
                <c:pt idx="25">
                  <c:v>2403526</c:v>
                </c:pt>
                <c:pt idx="26">
                  <c:v>2410080</c:v>
                </c:pt>
                <c:pt idx="27">
                  <c:v>2409128</c:v>
                </c:pt>
                <c:pt idx="28">
                  <c:v>2403695</c:v>
                </c:pt>
                <c:pt idx="29">
                  <c:v>2404626</c:v>
                </c:pt>
                <c:pt idx="30">
                  <c:v>2403933</c:v>
                </c:pt>
                <c:pt idx="31">
                  <c:v>2396784</c:v>
                </c:pt>
                <c:pt idx="32">
                  <c:v>2396032</c:v>
                </c:pt>
                <c:pt idx="33">
                  <c:v>2390781</c:v>
                </c:pt>
                <c:pt idx="34">
                  <c:v>2395382</c:v>
                </c:pt>
                <c:pt idx="35">
                  <c:v>2389270</c:v>
                </c:pt>
                <c:pt idx="36">
                  <c:v>2381012</c:v>
                </c:pt>
                <c:pt idx="37">
                  <c:v>2376668</c:v>
                </c:pt>
                <c:pt idx="38">
                  <c:v>2376883</c:v>
                </c:pt>
                <c:pt idx="39">
                  <c:v>2370725</c:v>
                </c:pt>
                <c:pt idx="40">
                  <c:v>2362155</c:v>
                </c:pt>
                <c:pt idx="41">
                  <c:v>2355354</c:v>
                </c:pt>
                <c:pt idx="42">
                  <c:v>2355144</c:v>
                </c:pt>
                <c:pt idx="43">
                  <c:v>2357749</c:v>
                </c:pt>
                <c:pt idx="44">
                  <c:v>2353691</c:v>
                </c:pt>
                <c:pt idx="45">
                  <c:v>2343504</c:v>
                </c:pt>
                <c:pt idx="46">
                  <c:v>2340321</c:v>
                </c:pt>
                <c:pt idx="47">
                  <c:v>2337103</c:v>
                </c:pt>
                <c:pt idx="48">
                  <c:v>2340234</c:v>
                </c:pt>
                <c:pt idx="49">
                  <c:v>2340148</c:v>
                </c:pt>
                <c:pt idx="50">
                  <c:v>2341220</c:v>
                </c:pt>
                <c:pt idx="51">
                  <c:v>2337480</c:v>
                </c:pt>
                <c:pt idx="52">
                  <c:v>2337454</c:v>
                </c:pt>
                <c:pt idx="53">
                  <c:v>2340218</c:v>
                </c:pt>
                <c:pt idx="54">
                  <c:v>2340147</c:v>
                </c:pt>
                <c:pt idx="55">
                  <c:v>2310238</c:v>
                </c:pt>
                <c:pt idx="56">
                  <c:v>2280450</c:v>
                </c:pt>
                <c:pt idx="57">
                  <c:v>2266348</c:v>
                </c:pt>
                <c:pt idx="58">
                  <c:v>2260032</c:v>
                </c:pt>
                <c:pt idx="59">
                  <c:v>2254779</c:v>
                </c:pt>
                <c:pt idx="60">
                  <c:v>2242281</c:v>
                </c:pt>
                <c:pt idx="61">
                  <c:v>2225908</c:v>
                </c:pt>
                <c:pt idx="62">
                  <c:v>2108368</c:v>
                </c:pt>
                <c:pt idx="63">
                  <c:v>2094808</c:v>
                </c:pt>
                <c:pt idx="64">
                  <c:v>2087987</c:v>
                </c:pt>
                <c:pt idx="65">
                  <c:v>2071269</c:v>
                </c:pt>
                <c:pt idx="66">
                  <c:v>2066005</c:v>
                </c:pt>
                <c:pt idx="67">
                  <c:v>2056338</c:v>
                </c:pt>
                <c:pt idx="68">
                  <c:v>2045166</c:v>
                </c:pt>
                <c:pt idx="69">
                  <c:v>2034881</c:v>
                </c:pt>
                <c:pt idx="70">
                  <c:v>2028865</c:v>
                </c:pt>
                <c:pt idx="71">
                  <c:v>2022116</c:v>
                </c:pt>
                <c:pt idx="72">
                  <c:v>2009076</c:v>
                </c:pt>
                <c:pt idx="73">
                  <c:v>1997503</c:v>
                </c:pt>
                <c:pt idx="74">
                  <c:v>1995350</c:v>
                </c:pt>
                <c:pt idx="75">
                  <c:v>1992858</c:v>
                </c:pt>
                <c:pt idx="76">
                  <c:v>1985580</c:v>
                </c:pt>
                <c:pt idx="77">
                  <c:v>1967685</c:v>
                </c:pt>
                <c:pt idx="78">
                  <c:v>1961870</c:v>
                </c:pt>
                <c:pt idx="79">
                  <c:v>1957299</c:v>
                </c:pt>
                <c:pt idx="80">
                  <c:v>1954836</c:v>
                </c:pt>
                <c:pt idx="81">
                  <c:v>1947667</c:v>
                </c:pt>
                <c:pt idx="82">
                  <c:v>1944915</c:v>
                </c:pt>
                <c:pt idx="83">
                  <c:v>1940213</c:v>
                </c:pt>
                <c:pt idx="84">
                  <c:v>1931940</c:v>
                </c:pt>
                <c:pt idx="85">
                  <c:v>1917839</c:v>
                </c:pt>
                <c:pt idx="86">
                  <c:v>1914219</c:v>
                </c:pt>
                <c:pt idx="87">
                  <c:v>1908877</c:v>
                </c:pt>
                <c:pt idx="88">
                  <c:v>1904721</c:v>
                </c:pt>
                <c:pt idx="89">
                  <c:v>1900334</c:v>
                </c:pt>
                <c:pt idx="90">
                  <c:v>1907830</c:v>
                </c:pt>
                <c:pt idx="91">
                  <c:v>1909580</c:v>
                </c:pt>
                <c:pt idx="92">
                  <c:v>1913863</c:v>
                </c:pt>
                <c:pt idx="93">
                  <c:v>1914684</c:v>
                </c:pt>
                <c:pt idx="94">
                  <c:v>1922772</c:v>
                </c:pt>
                <c:pt idx="95">
                  <c:v>1927410</c:v>
                </c:pt>
                <c:pt idx="96">
                  <c:v>1922839</c:v>
                </c:pt>
                <c:pt idx="97">
                  <c:v>1920972</c:v>
                </c:pt>
                <c:pt idx="98">
                  <c:v>1906759</c:v>
                </c:pt>
                <c:pt idx="99">
                  <c:v>1904456</c:v>
                </c:pt>
                <c:pt idx="100">
                  <c:v>1894317</c:v>
                </c:pt>
                <c:pt idx="101">
                  <c:v>1887287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A-47EE-88E2-591F88B5D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288384"/>
        <c:axId val="310289920"/>
      </c:lineChart>
      <c:catAx>
        <c:axId val="31028838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10289920"/>
        <c:crosses val="autoZero"/>
        <c:auto val="1"/>
        <c:lblAlgn val="ctr"/>
        <c:lblOffset val="100"/>
        <c:noMultiLvlLbl val="0"/>
      </c:catAx>
      <c:valAx>
        <c:axId val="310289920"/>
        <c:scaling>
          <c:orientation val="minMax"/>
          <c:min val="1200000"/>
        </c:scaling>
        <c:delete val="0"/>
        <c:axPos val="r"/>
        <c:majorGridlines/>
        <c:numFmt formatCode="#,##0" sourceLinked="0"/>
        <c:majorTickMark val="out"/>
        <c:minorTickMark val="none"/>
        <c:tickLblPos val="nextTo"/>
        <c:crossAx val="310288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layout/>
      <c:overlay val="0"/>
      <c:txPr>
        <a:bodyPr/>
        <a:lstStyle/>
        <a:p>
          <a:pPr>
            <a:defRPr sz="14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Celkem!$E$3</c:f>
              <c:strCache>
                <c:ptCount val="1"/>
                <c:pt idx="0">
                  <c:v>Invalidní důchodci</c:v>
                </c:pt>
              </c:strCache>
            </c:strRef>
          </c:tx>
          <c:cat>
            <c:strRef>
              <c:f>Celkem!$B$5:$B$106</c:f>
              <c:strCache>
                <c:ptCount val="102"/>
                <c:pt idx="0">
                  <c:v>06-2025</c:v>
                </c:pt>
                <c:pt idx="1">
                  <c:v>03-2025</c:v>
                </c:pt>
                <c:pt idx="2">
                  <c:v>12-2024</c:v>
                </c:pt>
                <c:pt idx="3">
                  <c:v>09-2024</c:v>
                </c:pt>
                <c:pt idx="4">
                  <c:v>06-2024</c:v>
                </c:pt>
                <c:pt idx="5">
                  <c:v>03-2024</c:v>
                </c:pt>
                <c:pt idx="6">
                  <c:v>12-2023</c:v>
                </c:pt>
                <c:pt idx="7">
                  <c:v>09-2023</c:v>
                </c:pt>
                <c:pt idx="8">
                  <c:v>06-2023</c:v>
                </c:pt>
                <c:pt idx="9">
                  <c:v>03-2023</c:v>
                </c:pt>
                <c:pt idx="10">
                  <c:v>12-2022</c:v>
                </c:pt>
                <c:pt idx="11">
                  <c:v>09-2022</c:v>
                </c:pt>
                <c:pt idx="12">
                  <c:v>06-2022</c:v>
                </c:pt>
                <c:pt idx="13">
                  <c:v>03-2022</c:v>
                </c:pt>
                <c:pt idx="14">
                  <c:v>12-2021</c:v>
                </c:pt>
                <c:pt idx="15">
                  <c:v>09-2021</c:v>
                </c:pt>
                <c:pt idx="16">
                  <c:v>06-2021</c:v>
                </c:pt>
                <c:pt idx="17">
                  <c:v>03-2021</c:v>
                </c:pt>
                <c:pt idx="18">
                  <c:v>12-2020</c:v>
                </c:pt>
                <c:pt idx="19">
                  <c:v>09-2020</c:v>
                </c:pt>
                <c:pt idx="20">
                  <c:v>06-2020</c:v>
                </c:pt>
                <c:pt idx="21">
                  <c:v>03-2020</c:v>
                </c:pt>
                <c:pt idx="22">
                  <c:v>12-2019</c:v>
                </c:pt>
                <c:pt idx="23">
                  <c:v>09-2019</c:v>
                </c:pt>
                <c:pt idx="24">
                  <c:v>06-2019</c:v>
                </c:pt>
                <c:pt idx="25">
                  <c:v>03-2019</c:v>
                </c:pt>
                <c:pt idx="26">
                  <c:v>12-2018</c:v>
                </c:pt>
                <c:pt idx="27">
                  <c:v>09-2018</c:v>
                </c:pt>
                <c:pt idx="28">
                  <c:v>06-2018</c:v>
                </c:pt>
                <c:pt idx="29">
                  <c:v>03-2018</c:v>
                </c:pt>
                <c:pt idx="30">
                  <c:v>12-2017</c:v>
                </c:pt>
                <c:pt idx="31">
                  <c:v>09-2017</c:v>
                </c:pt>
                <c:pt idx="32">
                  <c:v>06-2017</c:v>
                </c:pt>
                <c:pt idx="33">
                  <c:v>03-2017</c:v>
                </c:pt>
                <c:pt idx="34">
                  <c:v>12-2016</c:v>
                </c:pt>
                <c:pt idx="35">
                  <c:v>09-2016</c:v>
                </c:pt>
                <c:pt idx="36">
                  <c:v>06-2016</c:v>
                </c:pt>
                <c:pt idx="37">
                  <c:v>03-2016</c:v>
                </c:pt>
                <c:pt idx="38">
                  <c:v>12-2015</c:v>
                </c:pt>
                <c:pt idx="39">
                  <c:v>09-2015</c:v>
                </c:pt>
                <c:pt idx="40">
                  <c:v>06-2015</c:v>
                </c:pt>
                <c:pt idx="41">
                  <c:v>03-2015</c:v>
                </c:pt>
                <c:pt idx="42">
                  <c:v>12-2014</c:v>
                </c:pt>
                <c:pt idx="43">
                  <c:v>09-2014</c:v>
                </c:pt>
                <c:pt idx="44">
                  <c:v>06-2014</c:v>
                </c:pt>
                <c:pt idx="45">
                  <c:v>03-2014</c:v>
                </c:pt>
                <c:pt idx="46">
                  <c:v>12-2013</c:v>
                </c:pt>
                <c:pt idx="47">
                  <c:v>09-2013</c:v>
                </c:pt>
                <c:pt idx="48">
                  <c:v>06-2013</c:v>
                </c:pt>
                <c:pt idx="49">
                  <c:v>03-2013</c:v>
                </c:pt>
                <c:pt idx="50">
                  <c:v>12-2012</c:v>
                </c:pt>
                <c:pt idx="51">
                  <c:v>09-2012</c:v>
                </c:pt>
                <c:pt idx="52">
                  <c:v>06-2012</c:v>
                </c:pt>
                <c:pt idx="53">
                  <c:v>03-2012</c:v>
                </c:pt>
                <c:pt idx="54">
                  <c:v>12-2011</c:v>
                </c:pt>
                <c:pt idx="55">
                  <c:v>09-2011</c:v>
                </c:pt>
                <c:pt idx="56">
                  <c:v>06-2011</c:v>
                </c:pt>
                <c:pt idx="57">
                  <c:v>03-2011</c:v>
                </c:pt>
                <c:pt idx="58">
                  <c:v>12-2010</c:v>
                </c:pt>
                <c:pt idx="59">
                  <c:v>09-2010</c:v>
                </c:pt>
                <c:pt idx="60">
                  <c:v>06-2010</c:v>
                </c:pt>
                <c:pt idx="61">
                  <c:v>03-2010</c:v>
                </c:pt>
                <c:pt idx="62">
                  <c:v>12-2009</c:v>
                </c:pt>
                <c:pt idx="63">
                  <c:v>09-2009</c:v>
                </c:pt>
                <c:pt idx="64">
                  <c:v>06-2009</c:v>
                </c:pt>
                <c:pt idx="65">
                  <c:v>03-2009</c:v>
                </c:pt>
                <c:pt idx="66">
                  <c:v>12-2008</c:v>
                </c:pt>
                <c:pt idx="67">
                  <c:v>09-2008</c:v>
                </c:pt>
                <c:pt idx="68">
                  <c:v>06-2008</c:v>
                </c:pt>
                <c:pt idx="69">
                  <c:v>03-2008</c:v>
                </c:pt>
                <c:pt idx="70">
                  <c:v>12-2007</c:v>
                </c:pt>
                <c:pt idx="71">
                  <c:v>09-2007</c:v>
                </c:pt>
                <c:pt idx="72">
                  <c:v>06-2007</c:v>
                </c:pt>
                <c:pt idx="73">
                  <c:v>03-2007</c:v>
                </c:pt>
                <c:pt idx="74">
                  <c:v>12-2006</c:v>
                </c:pt>
                <c:pt idx="75">
                  <c:v>09-2006</c:v>
                </c:pt>
                <c:pt idx="76">
                  <c:v>06-2006</c:v>
                </c:pt>
                <c:pt idx="77">
                  <c:v>03-2006</c:v>
                </c:pt>
                <c:pt idx="78">
                  <c:v>12-2005</c:v>
                </c:pt>
                <c:pt idx="79">
                  <c:v>09-2005</c:v>
                </c:pt>
                <c:pt idx="80">
                  <c:v>06-2005</c:v>
                </c:pt>
                <c:pt idx="81">
                  <c:v>03-2005</c:v>
                </c:pt>
                <c:pt idx="82">
                  <c:v>12-2004</c:v>
                </c:pt>
                <c:pt idx="83">
                  <c:v>09-2004</c:v>
                </c:pt>
                <c:pt idx="84">
                  <c:v>06-2004</c:v>
                </c:pt>
                <c:pt idx="85">
                  <c:v>03-2004</c:v>
                </c:pt>
                <c:pt idx="86">
                  <c:v>12-2003</c:v>
                </c:pt>
                <c:pt idx="87">
                  <c:v>09-2003</c:v>
                </c:pt>
                <c:pt idx="88">
                  <c:v>06-2003</c:v>
                </c:pt>
                <c:pt idx="89">
                  <c:v>03-2003</c:v>
                </c:pt>
                <c:pt idx="90">
                  <c:v>12-2002</c:v>
                </c:pt>
                <c:pt idx="91">
                  <c:v>09-2002</c:v>
                </c:pt>
                <c:pt idx="92">
                  <c:v>06-2002</c:v>
                </c:pt>
                <c:pt idx="93">
                  <c:v>03-2002</c:v>
                </c:pt>
                <c:pt idx="94">
                  <c:v>12-2001</c:v>
                </c:pt>
                <c:pt idx="95">
                  <c:v>09-2001</c:v>
                </c:pt>
                <c:pt idx="96">
                  <c:v>06-2001</c:v>
                </c:pt>
                <c:pt idx="97">
                  <c:v>03-2001</c:v>
                </c:pt>
                <c:pt idx="98">
                  <c:v>12-2000</c:v>
                </c:pt>
                <c:pt idx="99">
                  <c:v>09-2000</c:v>
                </c:pt>
                <c:pt idx="100">
                  <c:v>06-2000</c:v>
                </c:pt>
                <c:pt idx="101">
                  <c:v>03-2000</c:v>
                </c:pt>
              </c:strCache>
            </c:strRef>
          </c:cat>
          <c:val>
            <c:numRef>
              <c:f>Celkem!$E$5:$E$106</c:f>
              <c:numCache>
                <c:formatCode>#,##0</c:formatCode>
                <c:ptCount val="102"/>
                <c:pt idx="0">
                  <c:v>416948</c:v>
                </c:pt>
                <c:pt idx="1">
                  <c:v>415010</c:v>
                </c:pt>
                <c:pt idx="2">
                  <c:v>415623</c:v>
                </c:pt>
                <c:pt idx="3">
                  <c:v>413518</c:v>
                </c:pt>
                <c:pt idx="4">
                  <c:v>412770</c:v>
                </c:pt>
                <c:pt idx="5">
                  <c:v>411530</c:v>
                </c:pt>
                <c:pt idx="6">
                  <c:v>411706</c:v>
                </c:pt>
                <c:pt idx="7">
                  <c:v>410149</c:v>
                </c:pt>
                <c:pt idx="8">
                  <c:v>410668</c:v>
                </c:pt>
                <c:pt idx="9">
                  <c:v>413465</c:v>
                </c:pt>
                <c:pt idx="10">
                  <c:v>413513</c:v>
                </c:pt>
                <c:pt idx="11">
                  <c:v>412747</c:v>
                </c:pt>
                <c:pt idx="12">
                  <c:v>412424</c:v>
                </c:pt>
                <c:pt idx="13">
                  <c:v>414028</c:v>
                </c:pt>
                <c:pt idx="14">
                  <c:v>414646</c:v>
                </c:pt>
                <c:pt idx="15">
                  <c:v>414628</c:v>
                </c:pt>
                <c:pt idx="16">
                  <c:v>414275</c:v>
                </c:pt>
                <c:pt idx="17">
                  <c:v>414913</c:v>
                </c:pt>
                <c:pt idx="18">
                  <c:v>417639</c:v>
                </c:pt>
                <c:pt idx="19">
                  <c:v>418942</c:v>
                </c:pt>
                <c:pt idx="20">
                  <c:v>418881</c:v>
                </c:pt>
                <c:pt idx="21">
                  <c:v>417816</c:v>
                </c:pt>
                <c:pt idx="22">
                  <c:v>418983</c:v>
                </c:pt>
                <c:pt idx="23">
                  <c:v>420544</c:v>
                </c:pt>
                <c:pt idx="24">
                  <c:v>421368</c:v>
                </c:pt>
                <c:pt idx="25">
                  <c:v>421317</c:v>
                </c:pt>
                <c:pt idx="26">
                  <c:v>421487</c:v>
                </c:pt>
                <c:pt idx="27">
                  <c:v>421631</c:v>
                </c:pt>
                <c:pt idx="28">
                  <c:v>421896</c:v>
                </c:pt>
                <c:pt idx="29">
                  <c:v>423428</c:v>
                </c:pt>
                <c:pt idx="30">
                  <c:v>424242</c:v>
                </c:pt>
                <c:pt idx="31">
                  <c:v>425611</c:v>
                </c:pt>
                <c:pt idx="32">
                  <c:v>425363</c:v>
                </c:pt>
                <c:pt idx="33">
                  <c:v>425318</c:v>
                </c:pt>
                <c:pt idx="34">
                  <c:v>425788</c:v>
                </c:pt>
                <c:pt idx="35">
                  <c:v>427431</c:v>
                </c:pt>
                <c:pt idx="36">
                  <c:v>428887</c:v>
                </c:pt>
                <c:pt idx="37">
                  <c:v>429630</c:v>
                </c:pt>
                <c:pt idx="38">
                  <c:v>421655</c:v>
                </c:pt>
                <c:pt idx="39">
                  <c:v>422445</c:v>
                </c:pt>
                <c:pt idx="40">
                  <c:v>423981</c:v>
                </c:pt>
                <c:pt idx="41">
                  <c:v>426338</c:v>
                </c:pt>
                <c:pt idx="42">
                  <c:v>428298</c:v>
                </c:pt>
                <c:pt idx="43">
                  <c:v>428413</c:v>
                </c:pt>
                <c:pt idx="44">
                  <c:v>429217</c:v>
                </c:pt>
                <c:pt idx="45">
                  <c:v>431378</c:v>
                </c:pt>
                <c:pt idx="46">
                  <c:v>433414</c:v>
                </c:pt>
                <c:pt idx="47">
                  <c:v>434902</c:v>
                </c:pt>
                <c:pt idx="48">
                  <c:v>434895</c:v>
                </c:pt>
                <c:pt idx="49">
                  <c:v>436409</c:v>
                </c:pt>
                <c:pt idx="50">
                  <c:v>438509</c:v>
                </c:pt>
                <c:pt idx="51">
                  <c:v>440421</c:v>
                </c:pt>
                <c:pt idx="52">
                  <c:v>441142</c:v>
                </c:pt>
                <c:pt idx="53">
                  <c:v>442543</c:v>
                </c:pt>
                <c:pt idx="54">
                  <c:v>445033</c:v>
                </c:pt>
                <c:pt idx="55">
                  <c:v>451409</c:v>
                </c:pt>
                <c:pt idx="56">
                  <c:v>458844</c:v>
                </c:pt>
                <c:pt idx="57">
                  <c:v>463556</c:v>
                </c:pt>
                <c:pt idx="58">
                  <c:v>466329</c:v>
                </c:pt>
                <c:pt idx="59">
                  <c:v>468267</c:v>
                </c:pt>
                <c:pt idx="60">
                  <c:v>470958</c:v>
                </c:pt>
                <c:pt idx="61">
                  <c:v>474991</c:v>
                </c:pt>
                <c:pt idx="62">
                  <c:v>585944</c:v>
                </c:pt>
                <c:pt idx="63">
                  <c:v>586867</c:v>
                </c:pt>
                <c:pt idx="64">
                  <c:v>586864</c:v>
                </c:pt>
                <c:pt idx="65">
                  <c:v>588540</c:v>
                </c:pt>
                <c:pt idx="66">
                  <c:v>588745</c:v>
                </c:pt>
                <c:pt idx="67">
                  <c:v>589247</c:v>
                </c:pt>
                <c:pt idx="68">
                  <c:v>588585</c:v>
                </c:pt>
                <c:pt idx="69">
                  <c:v>588112</c:v>
                </c:pt>
                <c:pt idx="70">
                  <c:v>586686</c:v>
                </c:pt>
                <c:pt idx="71">
                  <c:v>583756</c:v>
                </c:pt>
                <c:pt idx="72">
                  <c:v>581694</c:v>
                </c:pt>
                <c:pt idx="73">
                  <c:v>581173</c:v>
                </c:pt>
                <c:pt idx="74">
                  <c:v>580055</c:v>
                </c:pt>
                <c:pt idx="75">
                  <c:v>578862</c:v>
                </c:pt>
                <c:pt idx="76">
                  <c:v>577813</c:v>
                </c:pt>
                <c:pt idx="77">
                  <c:v>571789</c:v>
                </c:pt>
                <c:pt idx="78">
                  <c:v>570055</c:v>
                </c:pt>
                <c:pt idx="79">
                  <c:v>567797</c:v>
                </c:pt>
                <c:pt idx="80">
                  <c:v>559501</c:v>
                </c:pt>
                <c:pt idx="81">
                  <c:v>565866</c:v>
                </c:pt>
                <c:pt idx="82">
                  <c:v>563376</c:v>
                </c:pt>
                <c:pt idx="83">
                  <c:v>560131</c:v>
                </c:pt>
                <c:pt idx="84">
                  <c:v>551916</c:v>
                </c:pt>
                <c:pt idx="85">
                  <c:v>555295</c:v>
                </c:pt>
                <c:pt idx="86">
                  <c:v>553985</c:v>
                </c:pt>
                <c:pt idx="87">
                  <c:v>551109</c:v>
                </c:pt>
                <c:pt idx="88">
                  <c:v>543257</c:v>
                </c:pt>
                <c:pt idx="89">
                  <c:v>546198</c:v>
                </c:pt>
                <c:pt idx="90">
                  <c:v>544838</c:v>
                </c:pt>
                <c:pt idx="91">
                  <c:v>540927</c:v>
                </c:pt>
                <c:pt idx="92">
                  <c:v>533907</c:v>
                </c:pt>
                <c:pt idx="93">
                  <c:v>538230</c:v>
                </c:pt>
                <c:pt idx="94">
                  <c:v>534287</c:v>
                </c:pt>
                <c:pt idx="95">
                  <c:v>533388</c:v>
                </c:pt>
                <c:pt idx="96">
                  <c:v>526095</c:v>
                </c:pt>
                <c:pt idx="97">
                  <c:v>530752</c:v>
                </c:pt>
                <c:pt idx="98">
                  <c:v>528288</c:v>
                </c:pt>
                <c:pt idx="99">
                  <c:v>528692</c:v>
                </c:pt>
                <c:pt idx="100">
                  <c:v>522380</c:v>
                </c:pt>
                <c:pt idx="101">
                  <c:v>528445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3-41A6-A26C-25D3E8199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48416"/>
        <c:axId val="313950208"/>
      </c:lineChart>
      <c:catAx>
        <c:axId val="31394841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13950208"/>
        <c:crosses val="autoZero"/>
        <c:auto val="1"/>
        <c:lblAlgn val="ctr"/>
        <c:lblOffset val="100"/>
        <c:noMultiLvlLbl val="0"/>
      </c:catAx>
      <c:valAx>
        <c:axId val="313950208"/>
        <c:scaling>
          <c:orientation val="minMax"/>
        </c:scaling>
        <c:delete val="0"/>
        <c:axPos val="r"/>
        <c:majorGridlines/>
        <c:numFmt formatCode="#,##0" sourceLinked="0"/>
        <c:majorTickMark val="out"/>
        <c:minorTickMark val="none"/>
        <c:tickLblPos val="nextTo"/>
        <c:crossAx val="313948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V</a:t>
            </a:r>
            <a:r>
              <a:rPr lang="en-US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dovy a vdovci</a:t>
            </a: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cs-CZ" sz="14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(sólo)</a:t>
            </a:r>
          </a:p>
          <a:p>
            <a:pPr>
              <a:defRPr/>
            </a:pPr>
            <a:r>
              <a:rPr lang="cs-CZ" sz="9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tj. bez souběhu se starobním nebo invalidním důchodem</a:t>
            </a:r>
            <a:endParaRPr lang="en-US" sz="9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Celkem!$B$5:$B$106</c:f>
              <c:strCache>
                <c:ptCount val="102"/>
                <c:pt idx="0">
                  <c:v>06-2025</c:v>
                </c:pt>
                <c:pt idx="1">
                  <c:v>03-2025</c:v>
                </c:pt>
                <c:pt idx="2">
                  <c:v>12-2024</c:v>
                </c:pt>
                <c:pt idx="3">
                  <c:v>09-2024</c:v>
                </c:pt>
                <c:pt idx="4">
                  <c:v>06-2024</c:v>
                </c:pt>
                <c:pt idx="5">
                  <c:v>03-2024</c:v>
                </c:pt>
                <c:pt idx="6">
                  <c:v>12-2023</c:v>
                </c:pt>
                <c:pt idx="7">
                  <c:v>09-2023</c:v>
                </c:pt>
                <c:pt idx="8">
                  <c:v>06-2023</c:v>
                </c:pt>
                <c:pt idx="9">
                  <c:v>03-2023</c:v>
                </c:pt>
                <c:pt idx="10">
                  <c:v>12-2022</c:v>
                </c:pt>
                <c:pt idx="11">
                  <c:v>09-2022</c:v>
                </c:pt>
                <c:pt idx="12">
                  <c:v>06-2022</c:v>
                </c:pt>
                <c:pt idx="13">
                  <c:v>03-2022</c:v>
                </c:pt>
                <c:pt idx="14">
                  <c:v>12-2021</c:v>
                </c:pt>
                <c:pt idx="15">
                  <c:v>09-2021</c:v>
                </c:pt>
                <c:pt idx="16">
                  <c:v>06-2021</c:v>
                </c:pt>
                <c:pt idx="17">
                  <c:v>03-2021</c:v>
                </c:pt>
                <c:pt idx="18">
                  <c:v>12-2020</c:v>
                </c:pt>
                <c:pt idx="19">
                  <c:v>09-2020</c:v>
                </c:pt>
                <c:pt idx="20">
                  <c:v>06-2020</c:v>
                </c:pt>
                <c:pt idx="21">
                  <c:v>03-2020</c:v>
                </c:pt>
                <c:pt idx="22">
                  <c:v>12-2019</c:v>
                </c:pt>
                <c:pt idx="23">
                  <c:v>09-2019</c:v>
                </c:pt>
                <c:pt idx="24">
                  <c:v>06-2019</c:v>
                </c:pt>
                <c:pt idx="25">
                  <c:v>03-2019</c:v>
                </c:pt>
                <c:pt idx="26">
                  <c:v>12-2018</c:v>
                </c:pt>
                <c:pt idx="27">
                  <c:v>09-2018</c:v>
                </c:pt>
                <c:pt idx="28">
                  <c:v>06-2018</c:v>
                </c:pt>
                <c:pt idx="29">
                  <c:v>03-2018</c:v>
                </c:pt>
                <c:pt idx="30">
                  <c:v>12-2017</c:v>
                </c:pt>
                <c:pt idx="31">
                  <c:v>09-2017</c:v>
                </c:pt>
                <c:pt idx="32">
                  <c:v>06-2017</c:v>
                </c:pt>
                <c:pt idx="33">
                  <c:v>03-2017</c:v>
                </c:pt>
                <c:pt idx="34">
                  <c:v>12-2016</c:v>
                </c:pt>
                <c:pt idx="35">
                  <c:v>09-2016</c:v>
                </c:pt>
                <c:pt idx="36">
                  <c:v>06-2016</c:v>
                </c:pt>
                <c:pt idx="37">
                  <c:v>03-2016</c:v>
                </c:pt>
                <c:pt idx="38">
                  <c:v>12-2015</c:v>
                </c:pt>
                <c:pt idx="39">
                  <c:v>09-2015</c:v>
                </c:pt>
                <c:pt idx="40">
                  <c:v>06-2015</c:v>
                </c:pt>
                <c:pt idx="41">
                  <c:v>03-2015</c:v>
                </c:pt>
                <c:pt idx="42">
                  <c:v>12-2014</c:v>
                </c:pt>
                <c:pt idx="43">
                  <c:v>09-2014</c:v>
                </c:pt>
                <c:pt idx="44">
                  <c:v>06-2014</c:v>
                </c:pt>
                <c:pt idx="45">
                  <c:v>03-2014</c:v>
                </c:pt>
                <c:pt idx="46">
                  <c:v>12-2013</c:v>
                </c:pt>
                <c:pt idx="47">
                  <c:v>09-2013</c:v>
                </c:pt>
                <c:pt idx="48">
                  <c:v>06-2013</c:v>
                </c:pt>
                <c:pt idx="49">
                  <c:v>03-2013</c:v>
                </c:pt>
                <c:pt idx="50">
                  <c:v>12-2012</c:v>
                </c:pt>
                <c:pt idx="51">
                  <c:v>09-2012</c:v>
                </c:pt>
                <c:pt idx="52">
                  <c:v>06-2012</c:v>
                </c:pt>
                <c:pt idx="53">
                  <c:v>03-2012</c:v>
                </c:pt>
                <c:pt idx="54">
                  <c:v>12-2011</c:v>
                </c:pt>
                <c:pt idx="55">
                  <c:v>09-2011</c:v>
                </c:pt>
                <c:pt idx="56">
                  <c:v>06-2011</c:v>
                </c:pt>
                <c:pt idx="57">
                  <c:v>03-2011</c:v>
                </c:pt>
                <c:pt idx="58">
                  <c:v>12-2010</c:v>
                </c:pt>
                <c:pt idx="59">
                  <c:v>09-2010</c:v>
                </c:pt>
                <c:pt idx="60">
                  <c:v>06-2010</c:v>
                </c:pt>
                <c:pt idx="61">
                  <c:v>03-2010</c:v>
                </c:pt>
                <c:pt idx="62">
                  <c:v>12-2009</c:v>
                </c:pt>
                <c:pt idx="63">
                  <c:v>09-2009</c:v>
                </c:pt>
                <c:pt idx="64">
                  <c:v>06-2009</c:v>
                </c:pt>
                <c:pt idx="65">
                  <c:v>03-2009</c:v>
                </c:pt>
                <c:pt idx="66">
                  <c:v>12-2008</c:v>
                </c:pt>
                <c:pt idx="67">
                  <c:v>09-2008</c:v>
                </c:pt>
                <c:pt idx="68">
                  <c:v>06-2008</c:v>
                </c:pt>
                <c:pt idx="69">
                  <c:v>03-2008</c:v>
                </c:pt>
                <c:pt idx="70">
                  <c:v>12-2007</c:v>
                </c:pt>
                <c:pt idx="71">
                  <c:v>09-2007</c:v>
                </c:pt>
                <c:pt idx="72">
                  <c:v>06-2007</c:v>
                </c:pt>
                <c:pt idx="73">
                  <c:v>03-2007</c:v>
                </c:pt>
                <c:pt idx="74">
                  <c:v>12-2006</c:v>
                </c:pt>
                <c:pt idx="75">
                  <c:v>09-2006</c:v>
                </c:pt>
                <c:pt idx="76">
                  <c:v>06-2006</c:v>
                </c:pt>
                <c:pt idx="77">
                  <c:v>03-2006</c:v>
                </c:pt>
                <c:pt idx="78">
                  <c:v>12-2005</c:v>
                </c:pt>
                <c:pt idx="79">
                  <c:v>09-2005</c:v>
                </c:pt>
                <c:pt idx="80">
                  <c:v>06-2005</c:v>
                </c:pt>
                <c:pt idx="81">
                  <c:v>03-2005</c:v>
                </c:pt>
                <c:pt idx="82">
                  <c:v>12-2004</c:v>
                </c:pt>
                <c:pt idx="83">
                  <c:v>09-2004</c:v>
                </c:pt>
                <c:pt idx="84">
                  <c:v>06-2004</c:v>
                </c:pt>
                <c:pt idx="85">
                  <c:v>03-2004</c:v>
                </c:pt>
                <c:pt idx="86">
                  <c:v>12-2003</c:v>
                </c:pt>
                <c:pt idx="87">
                  <c:v>09-2003</c:v>
                </c:pt>
                <c:pt idx="88">
                  <c:v>06-2003</c:v>
                </c:pt>
                <c:pt idx="89">
                  <c:v>03-2003</c:v>
                </c:pt>
                <c:pt idx="90">
                  <c:v>12-2002</c:v>
                </c:pt>
                <c:pt idx="91">
                  <c:v>09-2002</c:v>
                </c:pt>
                <c:pt idx="92">
                  <c:v>06-2002</c:v>
                </c:pt>
                <c:pt idx="93">
                  <c:v>03-2002</c:v>
                </c:pt>
                <c:pt idx="94">
                  <c:v>12-2001</c:v>
                </c:pt>
                <c:pt idx="95">
                  <c:v>09-2001</c:v>
                </c:pt>
                <c:pt idx="96">
                  <c:v>06-2001</c:v>
                </c:pt>
                <c:pt idx="97">
                  <c:v>03-2001</c:v>
                </c:pt>
                <c:pt idx="98">
                  <c:v>12-2000</c:v>
                </c:pt>
                <c:pt idx="99">
                  <c:v>09-2000</c:v>
                </c:pt>
                <c:pt idx="100">
                  <c:v>06-2000</c:v>
                </c:pt>
                <c:pt idx="101">
                  <c:v>03-2000</c:v>
                </c:pt>
              </c:strCache>
            </c:strRef>
          </c:cat>
          <c:val>
            <c:numRef>
              <c:f>Celkem!$P$5:$P$106</c:f>
              <c:numCache>
                <c:formatCode>#,##0</c:formatCode>
                <c:ptCount val="102"/>
                <c:pt idx="0">
                  <c:v>23865</c:v>
                </c:pt>
                <c:pt idx="1">
                  <c:v>23631</c:v>
                </c:pt>
                <c:pt idx="2">
                  <c:v>23326</c:v>
                </c:pt>
                <c:pt idx="3">
                  <c:v>21915</c:v>
                </c:pt>
                <c:pt idx="4">
                  <c:v>23518</c:v>
                </c:pt>
                <c:pt idx="5">
                  <c:v>23141</c:v>
                </c:pt>
                <c:pt idx="6">
                  <c:v>22708</c:v>
                </c:pt>
                <c:pt idx="7">
                  <c:v>22397</c:v>
                </c:pt>
                <c:pt idx="8">
                  <c:v>24032</c:v>
                </c:pt>
                <c:pt idx="9">
                  <c:v>24183</c:v>
                </c:pt>
                <c:pt idx="10">
                  <c:v>24031</c:v>
                </c:pt>
                <c:pt idx="11">
                  <c:v>23271</c:v>
                </c:pt>
                <c:pt idx="12">
                  <c:v>25158</c:v>
                </c:pt>
                <c:pt idx="13">
                  <c:v>25108</c:v>
                </c:pt>
                <c:pt idx="14">
                  <c:v>25413</c:v>
                </c:pt>
                <c:pt idx="15">
                  <c:v>24076</c:v>
                </c:pt>
                <c:pt idx="16">
                  <c:v>25368</c:v>
                </c:pt>
                <c:pt idx="17">
                  <c:v>25104</c:v>
                </c:pt>
                <c:pt idx="18">
                  <c:v>25179</c:v>
                </c:pt>
                <c:pt idx="19">
                  <c:v>24123</c:v>
                </c:pt>
                <c:pt idx="20">
                  <c:v>25403</c:v>
                </c:pt>
                <c:pt idx="21">
                  <c:v>25682</c:v>
                </c:pt>
                <c:pt idx="22">
                  <c:v>26103</c:v>
                </c:pt>
                <c:pt idx="23">
                  <c:v>25007</c:v>
                </c:pt>
                <c:pt idx="24">
                  <c:v>27197</c:v>
                </c:pt>
                <c:pt idx="25">
                  <c:v>27407</c:v>
                </c:pt>
                <c:pt idx="26">
                  <c:v>27439</c:v>
                </c:pt>
                <c:pt idx="27">
                  <c:v>25855</c:v>
                </c:pt>
                <c:pt idx="28">
                  <c:v>28480</c:v>
                </c:pt>
                <c:pt idx="29">
                  <c:v>29027</c:v>
                </c:pt>
                <c:pt idx="30">
                  <c:v>29266</c:v>
                </c:pt>
                <c:pt idx="31">
                  <c:v>28066</c:v>
                </c:pt>
                <c:pt idx="32">
                  <c:v>30540</c:v>
                </c:pt>
                <c:pt idx="33">
                  <c:v>30901</c:v>
                </c:pt>
                <c:pt idx="34">
                  <c:v>31304</c:v>
                </c:pt>
                <c:pt idx="35">
                  <c:v>30205</c:v>
                </c:pt>
                <c:pt idx="36">
                  <c:v>33214</c:v>
                </c:pt>
                <c:pt idx="37">
                  <c:v>33452</c:v>
                </c:pt>
                <c:pt idx="38">
                  <c:v>33545</c:v>
                </c:pt>
                <c:pt idx="39">
                  <c:v>32379</c:v>
                </c:pt>
                <c:pt idx="40">
                  <c:v>35202</c:v>
                </c:pt>
                <c:pt idx="41">
                  <c:v>35871</c:v>
                </c:pt>
                <c:pt idx="42">
                  <c:v>36205</c:v>
                </c:pt>
                <c:pt idx="43">
                  <c:v>34615</c:v>
                </c:pt>
                <c:pt idx="44">
                  <c:v>37458</c:v>
                </c:pt>
                <c:pt idx="45">
                  <c:v>38241</c:v>
                </c:pt>
                <c:pt idx="46">
                  <c:v>38863</c:v>
                </c:pt>
                <c:pt idx="47">
                  <c:v>37308</c:v>
                </c:pt>
                <c:pt idx="48">
                  <c:v>39543</c:v>
                </c:pt>
                <c:pt idx="49">
                  <c:v>39855</c:v>
                </c:pt>
                <c:pt idx="50">
                  <c:v>40471</c:v>
                </c:pt>
                <c:pt idx="51">
                  <c:v>39222</c:v>
                </c:pt>
                <c:pt idx="52">
                  <c:v>41642</c:v>
                </c:pt>
                <c:pt idx="53">
                  <c:v>41843</c:v>
                </c:pt>
                <c:pt idx="54">
                  <c:v>42131</c:v>
                </c:pt>
                <c:pt idx="55">
                  <c:v>41957</c:v>
                </c:pt>
                <c:pt idx="56">
                  <c:v>45409</c:v>
                </c:pt>
                <c:pt idx="57">
                  <c:v>46228</c:v>
                </c:pt>
                <c:pt idx="58">
                  <c:v>46711</c:v>
                </c:pt>
                <c:pt idx="59">
                  <c:v>45576</c:v>
                </c:pt>
                <c:pt idx="60">
                  <c:v>48049</c:v>
                </c:pt>
                <c:pt idx="61">
                  <c:v>48999</c:v>
                </c:pt>
                <c:pt idx="62">
                  <c:v>49281</c:v>
                </c:pt>
                <c:pt idx="63">
                  <c:v>48426</c:v>
                </c:pt>
                <c:pt idx="64">
                  <c:v>50475</c:v>
                </c:pt>
                <c:pt idx="65">
                  <c:v>51222</c:v>
                </c:pt>
                <c:pt idx="66">
                  <c:v>51507</c:v>
                </c:pt>
                <c:pt idx="67">
                  <c:v>50932</c:v>
                </c:pt>
                <c:pt idx="68">
                  <c:v>53339</c:v>
                </c:pt>
                <c:pt idx="69">
                  <c:v>53762</c:v>
                </c:pt>
                <c:pt idx="70">
                  <c:v>54195</c:v>
                </c:pt>
                <c:pt idx="71">
                  <c:v>54031</c:v>
                </c:pt>
                <c:pt idx="72">
                  <c:v>56555</c:v>
                </c:pt>
                <c:pt idx="73">
                  <c:v>57198</c:v>
                </c:pt>
                <c:pt idx="74">
                  <c:v>57411</c:v>
                </c:pt>
                <c:pt idx="75">
                  <c:v>56708</c:v>
                </c:pt>
                <c:pt idx="76">
                  <c:v>59147</c:v>
                </c:pt>
                <c:pt idx="77">
                  <c:v>60177</c:v>
                </c:pt>
                <c:pt idx="78">
                  <c:v>60632</c:v>
                </c:pt>
                <c:pt idx="79">
                  <c:v>59906</c:v>
                </c:pt>
                <c:pt idx="80">
                  <c:v>62019</c:v>
                </c:pt>
                <c:pt idx="81">
                  <c:v>62924</c:v>
                </c:pt>
                <c:pt idx="82" formatCode="General">
                  <c:v>63374</c:v>
                </c:pt>
                <c:pt idx="83" formatCode="General">
                  <c:v>63082</c:v>
                </c:pt>
                <c:pt idx="84" formatCode="General">
                  <c:v>65903</c:v>
                </c:pt>
                <c:pt idx="85" formatCode="General">
                  <c:v>67021</c:v>
                </c:pt>
                <c:pt idx="86" formatCode="General">
                  <c:v>67438</c:v>
                </c:pt>
                <c:pt idx="87" formatCode="General">
                  <c:v>67057</c:v>
                </c:pt>
                <c:pt idx="88" formatCode="General">
                  <c:v>69261</c:v>
                </c:pt>
                <c:pt idx="89" formatCode="General">
                  <c:v>70062</c:v>
                </c:pt>
                <c:pt idx="90" formatCode="General">
                  <c:v>70729</c:v>
                </c:pt>
                <c:pt idx="91" formatCode="General">
                  <c:v>70459</c:v>
                </c:pt>
                <c:pt idx="92" formatCode="General">
                  <c:v>72581</c:v>
                </c:pt>
                <c:pt idx="93" formatCode="General">
                  <c:v>73062</c:v>
                </c:pt>
                <c:pt idx="94" formatCode="General">
                  <c:v>72998</c:v>
                </c:pt>
                <c:pt idx="95" formatCode="General">
                  <c:v>73205</c:v>
                </c:pt>
                <c:pt idx="96" formatCode="General">
                  <c:v>75394</c:v>
                </c:pt>
                <c:pt idx="97" formatCode="General">
                  <c:v>76494</c:v>
                </c:pt>
                <c:pt idx="98" formatCode="General">
                  <c:v>77545</c:v>
                </c:pt>
                <c:pt idx="99" formatCode="General">
                  <c:v>77874</c:v>
                </c:pt>
                <c:pt idx="100" formatCode="General">
                  <c:v>80586</c:v>
                </c:pt>
                <c:pt idx="101" formatCode="General">
                  <c:v>81947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D-4B87-A2FA-B3EA187A9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44608"/>
        <c:axId val="315046144"/>
      </c:lineChart>
      <c:catAx>
        <c:axId val="31504460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15046144"/>
        <c:crosses val="autoZero"/>
        <c:auto val="1"/>
        <c:lblAlgn val="ctr"/>
        <c:lblOffset val="100"/>
        <c:noMultiLvlLbl val="0"/>
      </c:catAx>
      <c:valAx>
        <c:axId val="315046144"/>
        <c:scaling>
          <c:orientation val="minMax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315044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S</a:t>
            </a:r>
            <a:r>
              <a:rPr lang="en-US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irotci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Celkem!$N$4</c:f>
              <c:strCache>
                <c:ptCount val="1"/>
                <c:pt idx="0">
                  <c:v>sirotci</c:v>
                </c:pt>
              </c:strCache>
            </c:strRef>
          </c:tx>
          <c:cat>
            <c:strRef>
              <c:f>Celkem!$B$5:$B$106</c:f>
              <c:strCache>
                <c:ptCount val="102"/>
                <c:pt idx="0">
                  <c:v>06-2025</c:v>
                </c:pt>
                <c:pt idx="1">
                  <c:v>03-2025</c:v>
                </c:pt>
                <c:pt idx="2">
                  <c:v>12-2024</c:v>
                </c:pt>
                <c:pt idx="3">
                  <c:v>09-2024</c:v>
                </c:pt>
                <c:pt idx="4">
                  <c:v>06-2024</c:v>
                </c:pt>
                <c:pt idx="5">
                  <c:v>03-2024</c:v>
                </c:pt>
                <c:pt idx="6">
                  <c:v>12-2023</c:v>
                </c:pt>
                <c:pt idx="7">
                  <c:v>09-2023</c:v>
                </c:pt>
                <c:pt idx="8">
                  <c:v>06-2023</c:v>
                </c:pt>
                <c:pt idx="9">
                  <c:v>03-2023</c:v>
                </c:pt>
                <c:pt idx="10">
                  <c:v>12-2022</c:v>
                </c:pt>
                <c:pt idx="11">
                  <c:v>09-2022</c:v>
                </c:pt>
                <c:pt idx="12">
                  <c:v>06-2022</c:v>
                </c:pt>
                <c:pt idx="13">
                  <c:v>03-2022</c:v>
                </c:pt>
                <c:pt idx="14">
                  <c:v>12-2021</c:v>
                </c:pt>
                <c:pt idx="15">
                  <c:v>09-2021</c:v>
                </c:pt>
                <c:pt idx="16">
                  <c:v>06-2021</c:v>
                </c:pt>
                <c:pt idx="17">
                  <c:v>03-2021</c:v>
                </c:pt>
                <c:pt idx="18">
                  <c:v>12-2020</c:v>
                </c:pt>
                <c:pt idx="19">
                  <c:v>09-2020</c:v>
                </c:pt>
                <c:pt idx="20">
                  <c:v>06-2020</c:v>
                </c:pt>
                <c:pt idx="21">
                  <c:v>03-2020</c:v>
                </c:pt>
                <c:pt idx="22">
                  <c:v>12-2019</c:v>
                </c:pt>
                <c:pt idx="23">
                  <c:v>09-2019</c:v>
                </c:pt>
                <c:pt idx="24">
                  <c:v>06-2019</c:v>
                </c:pt>
                <c:pt idx="25">
                  <c:v>03-2019</c:v>
                </c:pt>
                <c:pt idx="26">
                  <c:v>12-2018</c:v>
                </c:pt>
                <c:pt idx="27">
                  <c:v>09-2018</c:v>
                </c:pt>
                <c:pt idx="28">
                  <c:v>06-2018</c:v>
                </c:pt>
                <c:pt idx="29">
                  <c:v>03-2018</c:v>
                </c:pt>
                <c:pt idx="30">
                  <c:v>12-2017</c:v>
                </c:pt>
                <c:pt idx="31">
                  <c:v>09-2017</c:v>
                </c:pt>
                <c:pt idx="32">
                  <c:v>06-2017</c:v>
                </c:pt>
                <c:pt idx="33">
                  <c:v>03-2017</c:v>
                </c:pt>
                <c:pt idx="34">
                  <c:v>12-2016</c:v>
                </c:pt>
                <c:pt idx="35">
                  <c:v>09-2016</c:v>
                </c:pt>
                <c:pt idx="36">
                  <c:v>06-2016</c:v>
                </c:pt>
                <c:pt idx="37">
                  <c:v>03-2016</c:v>
                </c:pt>
                <c:pt idx="38">
                  <c:v>12-2015</c:v>
                </c:pt>
                <c:pt idx="39">
                  <c:v>09-2015</c:v>
                </c:pt>
                <c:pt idx="40">
                  <c:v>06-2015</c:v>
                </c:pt>
                <c:pt idx="41">
                  <c:v>03-2015</c:v>
                </c:pt>
                <c:pt idx="42">
                  <c:v>12-2014</c:v>
                </c:pt>
                <c:pt idx="43">
                  <c:v>09-2014</c:v>
                </c:pt>
                <c:pt idx="44">
                  <c:v>06-2014</c:v>
                </c:pt>
                <c:pt idx="45">
                  <c:v>03-2014</c:v>
                </c:pt>
                <c:pt idx="46">
                  <c:v>12-2013</c:v>
                </c:pt>
                <c:pt idx="47">
                  <c:v>09-2013</c:v>
                </c:pt>
                <c:pt idx="48">
                  <c:v>06-2013</c:v>
                </c:pt>
                <c:pt idx="49">
                  <c:v>03-2013</c:v>
                </c:pt>
                <c:pt idx="50">
                  <c:v>12-2012</c:v>
                </c:pt>
                <c:pt idx="51">
                  <c:v>09-2012</c:v>
                </c:pt>
                <c:pt idx="52">
                  <c:v>06-2012</c:v>
                </c:pt>
                <c:pt idx="53">
                  <c:v>03-2012</c:v>
                </c:pt>
                <c:pt idx="54">
                  <c:v>12-2011</c:v>
                </c:pt>
                <c:pt idx="55">
                  <c:v>09-2011</c:v>
                </c:pt>
                <c:pt idx="56">
                  <c:v>06-2011</c:v>
                </c:pt>
                <c:pt idx="57">
                  <c:v>03-2011</c:v>
                </c:pt>
                <c:pt idx="58">
                  <c:v>12-2010</c:v>
                </c:pt>
                <c:pt idx="59">
                  <c:v>09-2010</c:v>
                </c:pt>
                <c:pt idx="60">
                  <c:v>06-2010</c:v>
                </c:pt>
                <c:pt idx="61">
                  <c:v>03-2010</c:v>
                </c:pt>
                <c:pt idx="62">
                  <c:v>12-2009</c:v>
                </c:pt>
                <c:pt idx="63">
                  <c:v>09-2009</c:v>
                </c:pt>
                <c:pt idx="64">
                  <c:v>06-2009</c:v>
                </c:pt>
                <c:pt idx="65">
                  <c:v>03-2009</c:v>
                </c:pt>
                <c:pt idx="66">
                  <c:v>12-2008</c:v>
                </c:pt>
                <c:pt idx="67">
                  <c:v>09-2008</c:v>
                </c:pt>
                <c:pt idx="68">
                  <c:v>06-2008</c:v>
                </c:pt>
                <c:pt idx="69">
                  <c:v>03-2008</c:v>
                </c:pt>
                <c:pt idx="70">
                  <c:v>12-2007</c:v>
                </c:pt>
                <c:pt idx="71">
                  <c:v>09-2007</c:v>
                </c:pt>
                <c:pt idx="72">
                  <c:v>06-2007</c:v>
                </c:pt>
                <c:pt idx="73">
                  <c:v>03-2007</c:v>
                </c:pt>
                <c:pt idx="74">
                  <c:v>12-2006</c:v>
                </c:pt>
                <c:pt idx="75">
                  <c:v>09-2006</c:v>
                </c:pt>
                <c:pt idx="76">
                  <c:v>06-2006</c:v>
                </c:pt>
                <c:pt idx="77">
                  <c:v>03-2006</c:v>
                </c:pt>
                <c:pt idx="78">
                  <c:v>12-2005</c:v>
                </c:pt>
                <c:pt idx="79">
                  <c:v>09-2005</c:v>
                </c:pt>
                <c:pt idx="80">
                  <c:v>06-2005</c:v>
                </c:pt>
                <c:pt idx="81">
                  <c:v>03-2005</c:v>
                </c:pt>
                <c:pt idx="82">
                  <c:v>12-2004</c:v>
                </c:pt>
                <c:pt idx="83">
                  <c:v>09-2004</c:v>
                </c:pt>
                <c:pt idx="84">
                  <c:v>06-2004</c:v>
                </c:pt>
                <c:pt idx="85">
                  <c:v>03-2004</c:v>
                </c:pt>
                <c:pt idx="86">
                  <c:v>12-2003</c:v>
                </c:pt>
                <c:pt idx="87">
                  <c:v>09-2003</c:v>
                </c:pt>
                <c:pt idx="88">
                  <c:v>06-2003</c:v>
                </c:pt>
                <c:pt idx="89">
                  <c:v>03-2003</c:v>
                </c:pt>
                <c:pt idx="90">
                  <c:v>12-2002</c:v>
                </c:pt>
                <c:pt idx="91">
                  <c:v>09-2002</c:v>
                </c:pt>
                <c:pt idx="92">
                  <c:v>06-2002</c:v>
                </c:pt>
                <c:pt idx="93">
                  <c:v>03-2002</c:v>
                </c:pt>
                <c:pt idx="94">
                  <c:v>12-2001</c:v>
                </c:pt>
                <c:pt idx="95">
                  <c:v>09-2001</c:v>
                </c:pt>
                <c:pt idx="96">
                  <c:v>06-2001</c:v>
                </c:pt>
                <c:pt idx="97">
                  <c:v>03-2001</c:v>
                </c:pt>
                <c:pt idx="98">
                  <c:v>12-2000</c:v>
                </c:pt>
                <c:pt idx="99">
                  <c:v>09-2000</c:v>
                </c:pt>
                <c:pt idx="100">
                  <c:v>06-2000</c:v>
                </c:pt>
                <c:pt idx="101">
                  <c:v>03-2000</c:v>
                </c:pt>
              </c:strCache>
            </c:strRef>
          </c:cat>
          <c:val>
            <c:numRef>
              <c:f>Celkem!$N$5:$N$106</c:f>
              <c:numCache>
                <c:formatCode>#,##0</c:formatCode>
                <c:ptCount val="102"/>
                <c:pt idx="0">
                  <c:v>43329</c:v>
                </c:pt>
                <c:pt idx="1">
                  <c:v>42906</c:v>
                </c:pt>
                <c:pt idx="2">
                  <c:v>41951</c:v>
                </c:pt>
                <c:pt idx="3">
                  <c:v>36266</c:v>
                </c:pt>
                <c:pt idx="4">
                  <c:v>42540</c:v>
                </c:pt>
                <c:pt idx="5">
                  <c:v>41960</c:v>
                </c:pt>
                <c:pt idx="6">
                  <c:v>39928</c:v>
                </c:pt>
                <c:pt idx="7">
                  <c:v>35717</c:v>
                </c:pt>
                <c:pt idx="8">
                  <c:v>41891</c:v>
                </c:pt>
                <c:pt idx="9">
                  <c:v>41242</c:v>
                </c:pt>
                <c:pt idx="10">
                  <c:v>39451</c:v>
                </c:pt>
                <c:pt idx="11">
                  <c:v>35157</c:v>
                </c:pt>
                <c:pt idx="12">
                  <c:v>41468</c:v>
                </c:pt>
                <c:pt idx="13">
                  <c:v>40744</c:v>
                </c:pt>
                <c:pt idx="14">
                  <c:v>39765</c:v>
                </c:pt>
                <c:pt idx="15">
                  <c:v>34514</c:v>
                </c:pt>
                <c:pt idx="16">
                  <c:v>40249</c:v>
                </c:pt>
                <c:pt idx="17">
                  <c:v>39242</c:v>
                </c:pt>
                <c:pt idx="18">
                  <c:v>38127</c:v>
                </c:pt>
                <c:pt idx="19">
                  <c:v>32854</c:v>
                </c:pt>
                <c:pt idx="20">
                  <c:v>38635</c:v>
                </c:pt>
                <c:pt idx="21">
                  <c:v>38206</c:v>
                </c:pt>
                <c:pt idx="22">
                  <c:v>37627</c:v>
                </c:pt>
                <c:pt idx="23">
                  <c:v>32440</c:v>
                </c:pt>
                <c:pt idx="24">
                  <c:v>39055</c:v>
                </c:pt>
                <c:pt idx="25">
                  <c:v>38677</c:v>
                </c:pt>
                <c:pt idx="26">
                  <c:v>37967</c:v>
                </c:pt>
                <c:pt idx="27">
                  <c:v>31419</c:v>
                </c:pt>
                <c:pt idx="28">
                  <c:v>39594</c:v>
                </c:pt>
                <c:pt idx="29">
                  <c:v>39211</c:v>
                </c:pt>
                <c:pt idx="30">
                  <c:v>38522</c:v>
                </c:pt>
                <c:pt idx="31">
                  <c:v>31954</c:v>
                </c:pt>
                <c:pt idx="32">
                  <c:v>40830</c:v>
                </c:pt>
                <c:pt idx="33">
                  <c:v>40731</c:v>
                </c:pt>
                <c:pt idx="34">
                  <c:v>39995</c:v>
                </c:pt>
                <c:pt idx="35">
                  <c:v>33771</c:v>
                </c:pt>
                <c:pt idx="36">
                  <c:v>42640</c:v>
                </c:pt>
                <c:pt idx="37">
                  <c:v>42414</c:v>
                </c:pt>
                <c:pt idx="38">
                  <c:v>41870</c:v>
                </c:pt>
                <c:pt idx="39">
                  <c:v>35264</c:v>
                </c:pt>
                <c:pt idx="40">
                  <c:v>44228</c:v>
                </c:pt>
                <c:pt idx="41">
                  <c:v>44048</c:v>
                </c:pt>
                <c:pt idx="42">
                  <c:v>43563</c:v>
                </c:pt>
                <c:pt idx="43">
                  <c:v>36452</c:v>
                </c:pt>
                <c:pt idx="44">
                  <c:v>45780</c:v>
                </c:pt>
                <c:pt idx="45">
                  <c:v>45697</c:v>
                </c:pt>
                <c:pt idx="46">
                  <c:v>45258</c:v>
                </c:pt>
                <c:pt idx="47">
                  <c:v>37423</c:v>
                </c:pt>
                <c:pt idx="48">
                  <c:v>46841</c:v>
                </c:pt>
                <c:pt idx="49">
                  <c:v>46622</c:v>
                </c:pt>
                <c:pt idx="50">
                  <c:v>45856</c:v>
                </c:pt>
                <c:pt idx="51">
                  <c:v>38500</c:v>
                </c:pt>
                <c:pt idx="52">
                  <c:v>47315</c:v>
                </c:pt>
                <c:pt idx="53">
                  <c:v>46849</c:v>
                </c:pt>
                <c:pt idx="54">
                  <c:v>45693</c:v>
                </c:pt>
                <c:pt idx="55">
                  <c:v>39020</c:v>
                </c:pt>
                <c:pt idx="56">
                  <c:v>47996</c:v>
                </c:pt>
                <c:pt idx="57">
                  <c:v>47451</c:v>
                </c:pt>
                <c:pt idx="58">
                  <c:v>46021</c:v>
                </c:pt>
                <c:pt idx="59">
                  <c:v>39757</c:v>
                </c:pt>
                <c:pt idx="60">
                  <c:v>48528</c:v>
                </c:pt>
                <c:pt idx="61">
                  <c:v>48041</c:v>
                </c:pt>
                <c:pt idx="62">
                  <c:v>46798</c:v>
                </c:pt>
                <c:pt idx="63">
                  <c:v>40484</c:v>
                </c:pt>
                <c:pt idx="64">
                  <c:v>49425</c:v>
                </c:pt>
                <c:pt idx="65">
                  <c:v>48772</c:v>
                </c:pt>
                <c:pt idx="66">
                  <c:v>47754</c:v>
                </c:pt>
                <c:pt idx="67">
                  <c:v>41957</c:v>
                </c:pt>
                <c:pt idx="68">
                  <c:v>50758</c:v>
                </c:pt>
                <c:pt idx="69">
                  <c:v>50485</c:v>
                </c:pt>
                <c:pt idx="70">
                  <c:v>49415</c:v>
                </c:pt>
                <c:pt idx="71">
                  <c:v>43944</c:v>
                </c:pt>
                <c:pt idx="72">
                  <c:v>52971</c:v>
                </c:pt>
                <c:pt idx="73">
                  <c:v>52204</c:v>
                </c:pt>
                <c:pt idx="74">
                  <c:v>50968</c:v>
                </c:pt>
                <c:pt idx="75">
                  <c:v>45763</c:v>
                </c:pt>
                <c:pt idx="76">
                  <c:v>54412</c:v>
                </c:pt>
                <c:pt idx="77">
                  <c:v>53852</c:v>
                </c:pt>
                <c:pt idx="78">
                  <c:v>52543</c:v>
                </c:pt>
                <c:pt idx="79">
                  <c:v>46836</c:v>
                </c:pt>
                <c:pt idx="80">
                  <c:v>55555</c:v>
                </c:pt>
                <c:pt idx="81">
                  <c:v>55144</c:v>
                </c:pt>
                <c:pt idx="82">
                  <c:v>54020</c:v>
                </c:pt>
                <c:pt idx="83">
                  <c:v>48243</c:v>
                </c:pt>
                <c:pt idx="84">
                  <c:v>56837</c:v>
                </c:pt>
                <c:pt idx="85">
                  <c:v>56088</c:v>
                </c:pt>
                <c:pt idx="86">
                  <c:v>55202</c:v>
                </c:pt>
                <c:pt idx="87">
                  <c:v>49259</c:v>
                </c:pt>
                <c:pt idx="88">
                  <c:v>57486</c:v>
                </c:pt>
                <c:pt idx="89">
                  <c:v>56488</c:v>
                </c:pt>
                <c:pt idx="90">
                  <c:v>54401</c:v>
                </c:pt>
                <c:pt idx="91">
                  <c:v>49713</c:v>
                </c:pt>
                <c:pt idx="92">
                  <c:v>58593</c:v>
                </c:pt>
                <c:pt idx="93">
                  <c:v>57741</c:v>
                </c:pt>
                <c:pt idx="94">
                  <c:v>53961</c:v>
                </c:pt>
                <c:pt idx="95">
                  <c:v>50825</c:v>
                </c:pt>
                <c:pt idx="96">
                  <c:v>59603</c:v>
                </c:pt>
                <c:pt idx="97">
                  <c:v>58675</c:v>
                </c:pt>
                <c:pt idx="98">
                  <c:v>55273</c:v>
                </c:pt>
                <c:pt idx="99">
                  <c:v>52378</c:v>
                </c:pt>
                <c:pt idx="100">
                  <c:v>59729</c:v>
                </c:pt>
                <c:pt idx="101">
                  <c:v>58907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E-434E-9E61-83916F437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67392"/>
        <c:axId val="315093760"/>
      </c:lineChart>
      <c:catAx>
        <c:axId val="31506739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15093760"/>
        <c:crosses val="autoZero"/>
        <c:auto val="1"/>
        <c:lblAlgn val="ctr"/>
        <c:lblOffset val="100"/>
        <c:noMultiLvlLbl val="0"/>
      </c:catAx>
      <c:valAx>
        <c:axId val="315093760"/>
        <c:scaling>
          <c:orientation val="minMax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315067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Důchodci</a:t>
            </a: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v ČR</a:t>
            </a:r>
            <a:r>
              <a:rPr lang="en-US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celkem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Celkem!$O$3</c:f>
              <c:strCache>
                <c:ptCount val="1"/>
                <c:pt idx="0">
                  <c:v>Důchodci celkem</c:v>
                </c:pt>
              </c:strCache>
            </c:strRef>
          </c:tx>
          <c:cat>
            <c:strRef>
              <c:f>Celkem!$B$5:$B$106</c:f>
              <c:strCache>
                <c:ptCount val="102"/>
                <c:pt idx="0">
                  <c:v>06-2025</c:v>
                </c:pt>
                <c:pt idx="1">
                  <c:v>03-2025</c:v>
                </c:pt>
                <c:pt idx="2">
                  <c:v>12-2024</c:v>
                </c:pt>
                <c:pt idx="3">
                  <c:v>09-2024</c:v>
                </c:pt>
                <c:pt idx="4">
                  <c:v>06-2024</c:v>
                </c:pt>
                <c:pt idx="5">
                  <c:v>03-2024</c:v>
                </c:pt>
                <c:pt idx="6">
                  <c:v>12-2023</c:v>
                </c:pt>
                <c:pt idx="7">
                  <c:v>09-2023</c:v>
                </c:pt>
                <c:pt idx="8">
                  <c:v>06-2023</c:v>
                </c:pt>
                <c:pt idx="9">
                  <c:v>03-2023</c:v>
                </c:pt>
                <c:pt idx="10">
                  <c:v>12-2022</c:v>
                </c:pt>
                <c:pt idx="11">
                  <c:v>09-2022</c:v>
                </c:pt>
                <c:pt idx="12">
                  <c:v>06-2022</c:v>
                </c:pt>
                <c:pt idx="13">
                  <c:v>03-2022</c:v>
                </c:pt>
                <c:pt idx="14">
                  <c:v>12-2021</c:v>
                </c:pt>
                <c:pt idx="15">
                  <c:v>09-2021</c:v>
                </c:pt>
                <c:pt idx="16">
                  <c:v>06-2021</c:v>
                </c:pt>
                <c:pt idx="17">
                  <c:v>03-2021</c:v>
                </c:pt>
                <c:pt idx="18">
                  <c:v>12-2020</c:v>
                </c:pt>
                <c:pt idx="19">
                  <c:v>09-2020</c:v>
                </c:pt>
                <c:pt idx="20">
                  <c:v>06-2020</c:v>
                </c:pt>
                <c:pt idx="21">
                  <c:v>03-2020</c:v>
                </c:pt>
                <c:pt idx="22">
                  <c:v>12-2019</c:v>
                </c:pt>
                <c:pt idx="23">
                  <c:v>09-2019</c:v>
                </c:pt>
                <c:pt idx="24">
                  <c:v>06-2019</c:v>
                </c:pt>
                <c:pt idx="25">
                  <c:v>03-2019</c:v>
                </c:pt>
                <c:pt idx="26">
                  <c:v>12-2018</c:v>
                </c:pt>
                <c:pt idx="27">
                  <c:v>09-2018</c:v>
                </c:pt>
                <c:pt idx="28">
                  <c:v>06-2018</c:v>
                </c:pt>
                <c:pt idx="29">
                  <c:v>03-2018</c:v>
                </c:pt>
                <c:pt idx="30">
                  <c:v>12-2017</c:v>
                </c:pt>
                <c:pt idx="31">
                  <c:v>09-2017</c:v>
                </c:pt>
                <c:pt idx="32">
                  <c:v>06-2017</c:v>
                </c:pt>
                <c:pt idx="33">
                  <c:v>03-2017</c:v>
                </c:pt>
                <c:pt idx="34">
                  <c:v>12-2016</c:v>
                </c:pt>
                <c:pt idx="35">
                  <c:v>09-2016</c:v>
                </c:pt>
                <c:pt idx="36">
                  <c:v>06-2016</c:v>
                </c:pt>
                <c:pt idx="37">
                  <c:v>03-2016</c:v>
                </c:pt>
                <c:pt idx="38">
                  <c:v>12-2015</c:v>
                </c:pt>
                <c:pt idx="39">
                  <c:v>09-2015</c:v>
                </c:pt>
                <c:pt idx="40">
                  <c:v>06-2015</c:v>
                </c:pt>
                <c:pt idx="41">
                  <c:v>03-2015</c:v>
                </c:pt>
                <c:pt idx="42">
                  <c:v>12-2014</c:v>
                </c:pt>
                <c:pt idx="43">
                  <c:v>09-2014</c:v>
                </c:pt>
                <c:pt idx="44">
                  <c:v>06-2014</c:v>
                </c:pt>
                <c:pt idx="45">
                  <c:v>03-2014</c:v>
                </c:pt>
                <c:pt idx="46">
                  <c:v>12-2013</c:v>
                </c:pt>
                <c:pt idx="47">
                  <c:v>09-2013</c:v>
                </c:pt>
                <c:pt idx="48">
                  <c:v>06-2013</c:v>
                </c:pt>
                <c:pt idx="49">
                  <c:v>03-2013</c:v>
                </c:pt>
                <c:pt idx="50">
                  <c:v>12-2012</c:v>
                </c:pt>
                <c:pt idx="51">
                  <c:v>09-2012</c:v>
                </c:pt>
                <c:pt idx="52">
                  <c:v>06-2012</c:v>
                </c:pt>
                <c:pt idx="53">
                  <c:v>03-2012</c:v>
                </c:pt>
                <c:pt idx="54">
                  <c:v>12-2011</c:v>
                </c:pt>
                <c:pt idx="55">
                  <c:v>09-2011</c:v>
                </c:pt>
                <c:pt idx="56">
                  <c:v>06-2011</c:v>
                </c:pt>
                <c:pt idx="57">
                  <c:v>03-2011</c:v>
                </c:pt>
                <c:pt idx="58">
                  <c:v>12-2010</c:v>
                </c:pt>
                <c:pt idx="59">
                  <c:v>09-2010</c:v>
                </c:pt>
                <c:pt idx="60">
                  <c:v>06-2010</c:v>
                </c:pt>
                <c:pt idx="61">
                  <c:v>03-2010</c:v>
                </c:pt>
                <c:pt idx="62">
                  <c:v>12-2009</c:v>
                </c:pt>
                <c:pt idx="63">
                  <c:v>09-2009</c:v>
                </c:pt>
                <c:pt idx="64">
                  <c:v>06-2009</c:v>
                </c:pt>
                <c:pt idx="65">
                  <c:v>03-2009</c:v>
                </c:pt>
                <c:pt idx="66">
                  <c:v>12-2008</c:v>
                </c:pt>
                <c:pt idx="67">
                  <c:v>09-2008</c:v>
                </c:pt>
                <c:pt idx="68">
                  <c:v>06-2008</c:v>
                </c:pt>
                <c:pt idx="69">
                  <c:v>03-2008</c:v>
                </c:pt>
                <c:pt idx="70">
                  <c:v>12-2007</c:v>
                </c:pt>
                <c:pt idx="71">
                  <c:v>09-2007</c:v>
                </c:pt>
                <c:pt idx="72">
                  <c:v>06-2007</c:v>
                </c:pt>
                <c:pt idx="73">
                  <c:v>03-2007</c:v>
                </c:pt>
                <c:pt idx="74">
                  <c:v>12-2006</c:v>
                </c:pt>
                <c:pt idx="75">
                  <c:v>09-2006</c:v>
                </c:pt>
                <c:pt idx="76">
                  <c:v>06-2006</c:v>
                </c:pt>
                <c:pt idx="77">
                  <c:v>03-2006</c:v>
                </c:pt>
                <c:pt idx="78">
                  <c:v>12-2005</c:v>
                </c:pt>
                <c:pt idx="79">
                  <c:v>09-2005</c:v>
                </c:pt>
                <c:pt idx="80">
                  <c:v>06-2005</c:v>
                </c:pt>
                <c:pt idx="81">
                  <c:v>03-2005</c:v>
                </c:pt>
                <c:pt idx="82">
                  <c:v>12-2004</c:v>
                </c:pt>
                <c:pt idx="83">
                  <c:v>09-2004</c:v>
                </c:pt>
                <c:pt idx="84">
                  <c:v>06-2004</c:v>
                </c:pt>
                <c:pt idx="85">
                  <c:v>03-2004</c:v>
                </c:pt>
                <c:pt idx="86">
                  <c:v>12-2003</c:v>
                </c:pt>
                <c:pt idx="87">
                  <c:v>09-2003</c:v>
                </c:pt>
                <c:pt idx="88">
                  <c:v>06-2003</c:v>
                </c:pt>
                <c:pt idx="89">
                  <c:v>03-2003</c:v>
                </c:pt>
                <c:pt idx="90">
                  <c:v>12-2002</c:v>
                </c:pt>
                <c:pt idx="91">
                  <c:v>09-2002</c:v>
                </c:pt>
                <c:pt idx="92">
                  <c:v>06-2002</c:v>
                </c:pt>
                <c:pt idx="93">
                  <c:v>03-2002</c:v>
                </c:pt>
                <c:pt idx="94">
                  <c:v>12-2001</c:v>
                </c:pt>
                <c:pt idx="95">
                  <c:v>09-2001</c:v>
                </c:pt>
                <c:pt idx="96">
                  <c:v>06-2001</c:v>
                </c:pt>
                <c:pt idx="97">
                  <c:v>03-2001</c:v>
                </c:pt>
                <c:pt idx="98">
                  <c:v>12-2000</c:v>
                </c:pt>
                <c:pt idx="99">
                  <c:v>09-2000</c:v>
                </c:pt>
                <c:pt idx="100">
                  <c:v>06-2000</c:v>
                </c:pt>
                <c:pt idx="101">
                  <c:v>03-2000</c:v>
                </c:pt>
              </c:strCache>
            </c:strRef>
          </c:cat>
          <c:val>
            <c:numRef>
              <c:f>Celkem!$O$5:$O$106</c:f>
              <c:numCache>
                <c:formatCode>#,##0</c:formatCode>
                <c:ptCount val="102"/>
                <c:pt idx="0">
                  <c:v>2830251</c:v>
                </c:pt>
                <c:pt idx="1">
                  <c:v>2833283</c:v>
                </c:pt>
                <c:pt idx="2">
                  <c:v>2847699</c:v>
                </c:pt>
                <c:pt idx="3">
                  <c:v>2845539</c:v>
                </c:pt>
                <c:pt idx="4">
                  <c:v>2851311</c:v>
                </c:pt>
                <c:pt idx="5">
                  <c:v>2846965</c:v>
                </c:pt>
                <c:pt idx="6">
                  <c:v>2845583</c:v>
                </c:pt>
                <c:pt idx="7">
                  <c:v>2833931</c:v>
                </c:pt>
                <c:pt idx="8">
                  <c:v>2834958</c:v>
                </c:pt>
                <c:pt idx="9">
                  <c:v>2838175</c:v>
                </c:pt>
                <c:pt idx="10">
                  <c:v>2844180</c:v>
                </c:pt>
                <c:pt idx="11">
                  <c:v>2838955</c:v>
                </c:pt>
                <c:pt idx="12">
                  <c:v>2842456</c:v>
                </c:pt>
                <c:pt idx="13">
                  <c:v>2844309</c:v>
                </c:pt>
                <c:pt idx="14">
                  <c:v>2857644</c:v>
                </c:pt>
                <c:pt idx="15">
                  <c:v>2855669</c:v>
                </c:pt>
                <c:pt idx="16">
                  <c:v>2857971</c:v>
                </c:pt>
                <c:pt idx="17">
                  <c:v>2864719</c:v>
                </c:pt>
                <c:pt idx="18">
                  <c:v>2881424</c:v>
                </c:pt>
                <c:pt idx="19">
                  <c:v>2879686</c:v>
                </c:pt>
                <c:pt idx="20">
                  <c:v>2892823</c:v>
                </c:pt>
                <c:pt idx="21">
                  <c:v>2894058</c:v>
                </c:pt>
                <c:pt idx="22">
                  <c:v>2897527</c:v>
                </c:pt>
                <c:pt idx="23">
                  <c:v>2887695</c:v>
                </c:pt>
                <c:pt idx="24">
                  <c:v>2893634</c:v>
                </c:pt>
                <c:pt idx="25">
                  <c:v>2890927</c:v>
                </c:pt>
                <c:pt idx="26">
                  <c:v>2896973</c:v>
                </c:pt>
                <c:pt idx="27">
                  <c:v>2888033</c:v>
                </c:pt>
                <c:pt idx="28">
                  <c:v>2893665</c:v>
                </c:pt>
                <c:pt idx="29">
                  <c:v>2896292</c:v>
                </c:pt>
                <c:pt idx="30">
                  <c:v>2895963</c:v>
                </c:pt>
                <c:pt idx="31">
                  <c:v>2882415</c:v>
                </c:pt>
                <c:pt idx="32">
                  <c:v>2892765</c:v>
                </c:pt>
                <c:pt idx="33">
                  <c:v>2887731</c:v>
                </c:pt>
                <c:pt idx="34">
                  <c:v>2892469</c:v>
                </c:pt>
                <c:pt idx="35">
                  <c:v>2880677</c:v>
                </c:pt>
                <c:pt idx="36">
                  <c:v>2885753</c:v>
                </c:pt>
                <c:pt idx="37">
                  <c:v>2882164</c:v>
                </c:pt>
                <c:pt idx="38">
                  <c:v>2873953</c:v>
                </c:pt>
                <c:pt idx="39">
                  <c:v>2860813</c:v>
                </c:pt>
                <c:pt idx="40">
                  <c:v>2865566</c:v>
                </c:pt>
                <c:pt idx="41">
                  <c:v>2861611</c:v>
                </c:pt>
                <c:pt idx="42">
                  <c:v>2863210</c:v>
                </c:pt>
                <c:pt idx="43">
                  <c:v>2857229</c:v>
                </c:pt>
                <c:pt idx="44">
                  <c:v>2866146</c:v>
                </c:pt>
                <c:pt idx="45">
                  <c:v>2858820</c:v>
                </c:pt>
                <c:pt idx="46">
                  <c:v>2857856</c:v>
                </c:pt>
                <c:pt idx="47">
                  <c:v>2846736</c:v>
                </c:pt>
                <c:pt idx="48">
                  <c:v>2861513</c:v>
                </c:pt>
                <c:pt idx="49">
                  <c:v>2863034</c:v>
                </c:pt>
                <c:pt idx="50">
                  <c:v>2866056</c:v>
                </c:pt>
                <c:pt idx="51">
                  <c:v>2855623</c:v>
                </c:pt>
                <c:pt idx="52">
                  <c:v>2867553</c:v>
                </c:pt>
                <c:pt idx="53">
                  <c:v>2871453</c:v>
                </c:pt>
                <c:pt idx="54">
                  <c:v>2873004</c:v>
                </c:pt>
                <c:pt idx="55">
                  <c:v>2842624</c:v>
                </c:pt>
                <c:pt idx="56">
                  <c:v>2832699</c:v>
                </c:pt>
                <c:pt idx="57">
                  <c:v>2823583</c:v>
                </c:pt>
                <c:pt idx="58">
                  <c:v>2819093</c:v>
                </c:pt>
                <c:pt idx="59">
                  <c:v>2808379</c:v>
                </c:pt>
                <c:pt idx="60">
                  <c:v>2809816</c:v>
                </c:pt>
                <c:pt idx="61">
                  <c:v>2797939</c:v>
                </c:pt>
                <c:pt idx="62">
                  <c:v>2790391</c:v>
                </c:pt>
                <c:pt idx="63">
                  <c:v>2770585</c:v>
                </c:pt>
                <c:pt idx="64">
                  <c:v>2774751</c:v>
                </c:pt>
                <c:pt idx="65">
                  <c:v>2759803</c:v>
                </c:pt>
                <c:pt idx="66">
                  <c:v>2754011</c:v>
                </c:pt>
                <c:pt idx="67">
                  <c:v>2738474</c:v>
                </c:pt>
                <c:pt idx="68">
                  <c:v>2737848</c:v>
                </c:pt>
                <c:pt idx="69">
                  <c:v>2727240</c:v>
                </c:pt>
                <c:pt idx="70">
                  <c:v>2719161</c:v>
                </c:pt>
                <c:pt idx="71">
                  <c:v>2703847</c:v>
                </c:pt>
                <c:pt idx="72">
                  <c:v>2700296</c:v>
                </c:pt>
                <c:pt idx="73">
                  <c:v>2688078</c:v>
                </c:pt>
                <c:pt idx="74">
                  <c:v>2683784</c:v>
                </c:pt>
                <c:pt idx="75">
                  <c:v>2674191</c:v>
                </c:pt>
                <c:pt idx="76">
                  <c:v>2676952</c:v>
                </c:pt>
                <c:pt idx="77">
                  <c:v>2653503</c:v>
                </c:pt>
                <c:pt idx="78">
                  <c:v>2645100</c:v>
                </c:pt>
                <c:pt idx="79">
                  <c:v>2631838</c:v>
                </c:pt>
                <c:pt idx="80">
                  <c:v>2631911</c:v>
                </c:pt>
                <c:pt idx="81">
                  <c:v>2631601</c:v>
                </c:pt>
                <c:pt idx="82">
                  <c:v>2625685</c:v>
                </c:pt>
                <c:pt idx="83">
                  <c:v>2611669</c:v>
                </c:pt>
                <c:pt idx="84">
                  <c:v>2606596</c:v>
                </c:pt>
                <c:pt idx="85">
                  <c:v>2596243</c:v>
                </c:pt>
                <c:pt idx="86">
                  <c:v>2590844</c:v>
                </c:pt>
                <c:pt idx="87">
                  <c:v>2576302</c:v>
                </c:pt>
                <c:pt idx="88">
                  <c:v>2574725</c:v>
                </c:pt>
                <c:pt idx="89">
                  <c:v>2573082</c:v>
                </c:pt>
                <c:pt idx="90">
                  <c:v>2577798</c:v>
                </c:pt>
                <c:pt idx="91">
                  <c:v>2570679</c:v>
                </c:pt>
                <c:pt idx="92">
                  <c:v>2578944</c:v>
                </c:pt>
                <c:pt idx="93">
                  <c:v>2583717</c:v>
                </c:pt>
                <c:pt idx="94">
                  <c:v>2584018</c:v>
                </c:pt>
                <c:pt idx="95">
                  <c:v>2584828</c:v>
                </c:pt>
                <c:pt idx="96">
                  <c:v>2583931</c:v>
                </c:pt>
                <c:pt idx="97">
                  <c:v>2586893</c:v>
                </c:pt>
                <c:pt idx="98">
                  <c:v>2567865</c:v>
                </c:pt>
                <c:pt idx="99">
                  <c:v>2563400</c:v>
                </c:pt>
                <c:pt idx="100">
                  <c:v>2557012</c:v>
                </c:pt>
                <c:pt idx="101">
                  <c:v>2556586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4-4E1C-B24E-6105561A5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132928"/>
        <c:axId val="315134720"/>
      </c:lineChart>
      <c:catAx>
        <c:axId val="31513292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15134720"/>
        <c:crosses val="autoZero"/>
        <c:auto val="1"/>
        <c:lblAlgn val="ctr"/>
        <c:lblOffset val="100"/>
        <c:noMultiLvlLbl val="0"/>
      </c:catAx>
      <c:valAx>
        <c:axId val="315134720"/>
        <c:scaling>
          <c:orientation val="minMax"/>
        </c:scaling>
        <c:delete val="0"/>
        <c:axPos val="r"/>
        <c:majorGridlines/>
        <c:numFmt formatCode="#,##0" sourceLinked="0"/>
        <c:majorTickMark val="out"/>
        <c:minorTickMark val="none"/>
        <c:tickLblPos val="nextTo"/>
        <c:crossAx val="315132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110</xdr:row>
      <xdr:rowOff>0</xdr:rowOff>
    </xdr:from>
    <xdr:to>
      <xdr:col>14</xdr:col>
      <xdr:colOff>825500</xdr:colOff>
      <xdr:row>125</xdr:row>
      <xdr:rowOff>87950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117475</xdr:colOff>
      <xdr:row>126</xdr:row>
      <xdr:rowOff>63500</xdr:rowOff>
    </xdr:from>
    <xdr:to>
      <xdr:col>14</xdr:col>
      <xdr:colOff>825500</xdr:colOff>
      <xdr:row>141</xdr:row>
      <xdr:rowOff>154625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107950</xdr:colOff>
      <xdr:row>144</xdr:row>
      <xdr:rowOff>0</xdr:rowOff>
    </xdr:from>
    <xdr:to>
      <xdr:col>14</xdr:col>
      <xdr:colOff>854075</xdr:colOff>
      <xdr:row>159</xdr:row>
      <xdr:rowOff>94300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104775</xdr:colOff>
      <xdr:row>160</xdr:row>
      <xdr:rowOff>53975</xdr:rowOff>
    </xdr:from>
    <xdr:to>
      <xdr:col>14</xdr:col>
      <xdr:colOff>844550</xdr:colOff>
      <xdr:row>175</xdr:row>
      <xdr:rowOff>141925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104773</xdr:colOff>
      <xdr:row>176</xdr:row>
      <xdr:rowOff>130174</xdr:rowOff>
    </xdr:from>
    <xdr:to>
      <xdr:col>14</xdr:col>
      <xdr:colOff>844048</xdr:colOff>
      <xdr:row>192</xdr:row>
      <xdr:rowOff>55774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43"/>
  <sheetViews>
    <sheetView showGridLines="0" tabSelected="1" zoomScaleNormal="100" zoomScaleSheetLayoutView="100" workbookViewId="0">
      <selection activeCell="P5" sqref="P5"/>
    </sheetView>
  </sheetViews>
  <sheetFormatPr defaultColWidth="9.140625" defaultRowHeight="12.75" x14ac:dyDescent="0.2"/>
  <cols>
    <col min="1" max="1" width="4.28515625" style="1" customWidth="1"/>
    <col min="2" max="2" width="9.140625" style="2"/>
    <col min="3" max="3" width="17.85546875" style="1" bestFit="1" customWidth="1"/>
    <col min="4" max="4" width="17.85546875" style="1" customWidth="1"/>
    <col min="5" max="5" width="17.7109375" style="1" bestFit="1" customWidth="1"/>
    <col min="6" max="8" width="11.42578125" style="1" customWidth="1"/>
    <col min="9" max="10" width="10.7109375" style="1" customWidth="1"/>
    <col min="11" max="11" width="14.28515625" style="1" customWidth="1"/>
    <col min="12" max="14" width="10.7109375" style="1" customWidth="1"/>
    <col min="15" max="15" width="16.28515625" style="1" bestFit="1" customWidth="1"/>
    <col min="16" max="16" width="5.5703125" style="1" customWidth="1"/>
    <col min="17" max="32" width="11.5703125" style="1" customWidth="1"/>
    <col min="33" max="16384" width="9.140625" style="1"/>
  </cols>
  <sheetData>
    <row r="1" spans="2:17" ht="15" x14ac:dyDescent="0.2">
      <c r="B1" s="22" t="s">
        <v>79</v>
      </c>
    </row>
    <row r="2" spans="2:17" ht="13.5" thickBot="1" x14ac:dyDescent="0.25"/>
    <row r="3" spans="2:17" ht="12.75" customHeight="1" x14ac:dyDescent="0.2">
      <c r="B3" s="29"/>
      <c r="C3" s="144" t="s">
        <v>0</v>
      </c>
      <c r="D3" s="148" t="s">
        <v>54</v>
      </c>
      <c r="E3" s="144" t="s">
        <v>1</v>
      </c>
      <c r="F3" s="150" t="s">
        <v>55</v>
      </c>
      <c r="G3" s="151"/>
      <c r="H3" s="152"/>
      <c r="I3" s="153" t="s">
        <v>56</v>
      </c>
      <c r="J3" s="154"/>
      <c r="K3" s="155" t="s">
        <v>2</v>
      </c>
      <c r="L3" s="143" t="s">
        <v>77</v>
      </c>
      <c r="M3" s="143"/>
      <c r="N3" s="143"/>
      <c r="O3" s="146" t="s">
        <v>4</v>
      </c>
    </row>
    <row r="4" spans="2:17" x14ac:dyDescent="0.2">
      <c r="B4" s="30"/>
      <c r="C4" s="145"/>
      <c r="D4" s="149"/>
      <c r="E4" s="145"/>
      <c r="F4" s="31" t="s">
        <v>50</v>
      </c>
      <c r="G4" s="31" t="s">
        <v>49</v>
      </c>
      <c r="H4" s="31" t="s">
        <v>48</v>
      </c>
      <c r="I4" s="32" t="s">
        <v>52</v>
      </c>
      <c r="J4" s="32" t="s">
        <v>53</v>
      </c>
      <c r="K4" s="156"/>
      <c r="L4" s="32" t="s">
        <v>47</v>
      </c>
      <c r="M4" s="32" t="s">
        <v>46</v>
      </c>
      <c r="N4" s="32" t="s">
        <v>3</v>
      </c>
      <c r="O4" s="147"/>
    </row>
    <row r="5" spans="2:17" x14ac:dyDescent="0.2">
      <c r="B5" s="33" t="s">
        <v>167</v>
      </c>
      <c r="C5" s="48">
        <v>2346109</v>
      </c>
      <c r="D5" s="48">
        <v>762388</v>
      </c>
      <c r="E5" s="48">
        <v>416948</v>
      </c>
      <c r="F5" s="48">
        <v>182811</v>
      </c>
      <c r="G5" s="48">
        <v>80949</v>
      </c>
      <c r="H5" s="48">
        <v>153188</v>
      </c>
      <c r="I5" s="35" t="s">
        <v>51</v>
      </c>
      <c r="J5" s="35" t="s">
        <v>51</v>
      </c>
      <c r="K5" s="97">
        <f t="shared" ref="K5" si="0">SUM(L5:N5)</f>
        <v>67194</v>
      </c>
      <c r="L5" s="48">
        <v>19047</v>
      </c>
      <c r="M5" s="48">
        <v>4818</v>
      </c>
      <c r="N5" s="48">
        <v>43329</v>
      </c>
      <c r="O5" s="98">
        <f t="shared" ref="O5" si="1">SUM(C5,E5,L5:N5)</f>
        <v>2830251</v>
      </c>
      <c r="P5" s="16">
        <f t="shared" ref="P5" si="2">L5+M5</f>
        <v>23865</v>
      </c>
      <c r="Q5" s="118"/>
    </row>
    <row r="6" spans="2:17" x14ac:dyDescent="0.2">
      <c r="B6" s="23" t="s">
        <v>166</v>
      </c>
      <c r="C6" s="101">
        <v>2351736</v>
      </c>
      <c r="D6" s="101">
        <v>762055</v>
      </c>
      <c r="E6" s="101">
        <v>415010</v>
      </c>
      <c r="F6" s="101">
        <v>180901</v>
      </c>
      <c r="G6" s="101">
        <v>79965</v>
      </c>
      <c r="H6" s="101">
        <v>154144</v>
      </c>
      <c r="I6" s="24" t="s">
        <v>51</v>
      </c>
      <c r="J6" s="24" t="s">
        <v>51</v>
      </c>
      <c r="K6" s="102">
        <f>SUM(L6:N6)</f>
        <v>66537</v>
      </c>
      <c r="L6" s="101">
        <v>18905</v>
      </c>
      <c r="M6" s="101">
        <v>4726</v>
      </c>
      <c r="N6" s="101">
        <v>42906</v>
      </c>
      <c r="O6" s="103">
        <f t="shared" ref="O6" si="3">SUM(C6,E6,L6:N6)</f>
        <v>2833283</v>
      </c>
      <c r="P6" s="16">
        <f>L6+M6</f>
        <v>23631</v>
      </c>
      <c r="Q6" s="118"/>
    </row>
    <row r="7" spans="2:17" x14ac:dyDescent="0.2">
      <c r="B7" s="33" t="s">
        <v>165</v>
      </c>
      <c r="C7" s="48">
        <v>2366799</v>
      </c>
      <c r="D7" s="48">
        <v>762483</v>
      </c>
      <c r="E7" s="48">
        <v>415623</v>
      </c>
      <c r="F7" s="48">
        <v>180812</v>
      </c>
      <c r="G7" s="48">
        <v>79864</v>
      </c>
      <c r="H7" s="48">
        <v>154947</v>
      </c>
      <c r="I7" s="35" t="s">
        <v>51</v>
      </c>
      <c r="J7" s="35" t="s">
        <v>51</v>
      </c>
      <c r="K7" s="97">
        <f t="shared" ref="K7" si="4">SUM(L7:N7)</f>
        <v>65277</v>
      </c>
      <c r="L7" s="48">
        <v>18635</v>
      </c>
      <c r="M7" s="48">
        <v>4691</v>
      </c>
      <c r="N7" s="48">
        <v>41951</v>
      </c>
      <c r="O7" s="98">
        <f t="shared" ref="O7" si="5">SUM(C7,E7,L7:N7)</f>
        <v>2847699</v>
      </c>
      <c r="P7" s="16">
        <f t="shared" ref="P7" si="6">L7+M7</f>
        <v>23326</v>
      </c>
      <c r="Q7" s="118"/>
    </row>
    <row r="8" spans="2:17" x14ac:dyDescent="0.2">
      <c r="B8" s="23" t="s">
        <v>164</v>
      </c>
      <c r="C8" s="101">
        <v>2373840</v>
      </c>
      <c r="D8" s="101">
        <v>760990</v>
      </c>
      <c r="E8" s="101">
        <v>413518</v>
      </c>
      <c r="F8" s="101">
        <v>179294</v>
      </c>
      <c r="G8" s="101">
        <v>79149</v>
      </c>
      <c r="H8" s="101">
        <v>155075</v>
      </c>
      <c r="I8" s="24" t="s">
        <v>51</v>
      </c>
      <c r="J8" s="24" t="s">
        <v>51</v>
      </c>
      <c r="K8" s="102">
        <f t="shared" ref="K8" si="7">SUM(L8:N8)</f>
        <v>58181</v>
      </c>
      <c r="L8" s="101">
        <v>17493</v>
      </c>
      <c r="M8" s="101">
        <v>4422</v>
      </c>
      <c r="N8" s="101">
        <v>36266</v>
      </c>
      <c r="O8" s="103">
        <f t="shared" ref="O8" si="8">SUM(C8,E8,L8:N8)</f>
        <v>2845539</v>
      </c>
      <c r="P8" s="16">
        <f>L8+M8</f>
        <v>21915</v>
      </c>
      <c r="Q8" s="118"/>
    </row>
    <row r="9" spans="2:17" x14ac:dyDescent="0.2">
      <c r="B9" s="33" t="s">
        <v>163</v>
      </c>
      <c r="C9" s="48">
        <v>2372483</v>
      </c>
      <c r="D9" s="48">
        <v>754362</v>
      </c>
      <c r="E9" s="48">
        <v>412770</v>
      </c>
      <c r="F9" s="48">
        <v>178368</v>
      </c>
      <c r="G9" s="48">
        <v>78877</v>
      </c>
      <c r="H9" s="48">
        <v>155525</v>
      </c>
      <c r="I9" s="35" t="s">
        <v>51</v>
      </c>
      <c r="J9" s="35" t="s">
        <v>51</v>
      </c>
      <c r="K9" s="97">
        <f>SUM(L9:N9)</f>
        <v>66058</v>
      </c>
      <c r="L9" s="48">
        <v>18724</v>
      </c>
      <c r="M9" s="48">
        <v>4794</v>
      </c>
      <c r="N9" s="48">
        <v>42540</v>
      </c>
      <c r="O9" s="98">
        <f t="shared" ref="O9" si="9">SUM(C9,E9,L9:N9)</f>
        <v>2851311</v>
      </c>
      <c r="P9" s="16">
        <f t="shared" ref="P9" si="10">L9+M9</f>
        <v>23518</v>
      </c>
      <c r="Q9" s="118"/>
    </row>
    <row r="10" spans="2:17" x14ac:dyDescent="0.2">
      <c r="B10" s="23" t="s">
        <v>162</v>
      </c>
      <c r="C10" s="101">
        <v>2370334</v>
      </c>
      <c r="D10" s="101">
        <v>746171</v>
      </c>
      <c r="E10" s="101">
        <v>411530</v>
      </c>
      <c r="F10" s="101">
        <v>177107</v>
      </c>
      <c r="G10" s="101">
        <v>78210</v>
      </c>
      <c r="H10" s="101">
        <v>156213</v>
      </c>
      <c r="I10" s="24" t="s">
        <v>51</v>
      </c>
      <c r="J10" s="24" t="s">
        <v>51</v>
      </c>
      <c r="K10" s="102">
        <f>SUM(L10:N10)</f>
        <v>65101</v>
      </c>
      <c r="L10" s="101">
        <v>18472</v>
      </c>
      <c r="M10" s="101">
        <v>4669</v>
      </c>
      <c r="N10" s="101">
        <v>41960</v>
      </c>
      <c r="O10" s="103">
        <f t="shared" ref="O10" si="11">SUM(C10,E10,L10:N10)</f>
        <v>2846965</v>
      </c>
      <c r="P10" s="16">
        <f>L10+M10</f>
        <v>23141</v>
      </c>
      <c r="Q10" s="118"/>
    </row>
    <row r="11" spans="2:17" x14ac:dyDescent="0.2">
      <c r="B11" s="33" t="s">
        <v>161</v>
      </c>
      <c r="C11" s="48">
        <v>2371241</v>
      </c>
      <c r="D11" s="48">
        <v>732612</v>
      </c>
      <c r="E11" s="48">
        <v>411706</v>
      </c>
      <c r="F11" s="48">
        <v>177094</v>
      </c>
      <c r="G11" s="48">
        <v>78203</v>
      </c>
      <c r="H11" s="48">
        <v>156409</v>
      </c>
      <c r="I11" s="35" t="s">
        <v>51</v>
      </c>
      <c r="J11" s="35" t="s">
        <v>51</v>
      </c>
      <c r="K11" s="97">
        <f t="shared" ref="K11:K15" si="12">SUM(L11:N11)</f>
        <v>62636</v>
      </c>
      <c r="L11" s="48">
        <v>18135</v>
      </c>
      <c r="M11" s="48">
        <v>4573</v>
      </c>
      <c r="N11" s="48">
        <v>39928</v>
      </c>
      <c r="O11" s="98">
        <f t="shared" ref="O11" si="13">SUM(C11,E11,L11:N11)</f>
        <v>2845583</v>
      </c>
      <c r="P11" s="16">
        <f t="shared" ref="P11" si="14">L11+M11</f>
        <v>22708</v>
      </c>
      <c r="Q11" s="118"/>
    </row>
    <row r="12" spans="2:17" x14ac:dyDescent="0.2">
      <c r="B12" s="23" t="s">
        <v>160</v>
      </c>
      <c r="C12" s="101">
        <v>2365668</v>
      </c>
      <c r="D12" s="101">
        <v>716310</v>
      </c>
      <c r="E12" s="101">
        <v>410149</v>
      </c>
      <c r="F12" s="101">
        <v>176382</v>
      </c>
      <c r="G12" s="101">
        <v>77432</v>
      </c>
      <c r="H12" s="101">
        <v>156335</v>
      </c>
      <c r="I12" s="24" t="s">
        <v>51</v>
      </c>
      <c r="J12" s="24" t="s">
        <v>51</v>
      </c>
      <c r="K12" s="102">
        <f t="shared" si="12"/>
        <v>58114</v>
      </c>
      <c r="L12" s="101">
        <v>17850</v>
      </c>
      <c r="M12" s="101">
        <v>4547</v>
      </c>
      <c r="N12" s="101">
        <v>35717</v>
      </c>
      <c r="O12" s="103">
        <f t="shared" ref="O12:O19" si="15">SUM(C12,E12,L12:N12)</f>
        <v>2833931</v>
      </c>
      <c r="P12" s="16">
        <f t="shared" ref="P12" si="16">L12+M12</f>
        <v>22397</v>
      </c>
      <c r="Q12" s="118"/>
    </row>
    <row r="13" spans="2:17" x14ac:dyDescent="0.2">
      <c r="B13" s="33" t="s">
        <v>159</v>
      </c>
      <c r="C13" s="48">
        <v>2358367</v>
      </c>
      <c r="D13" s="48">
        <v>696835</v>
      </c>
      <c r="E13" s="48">
        <v>410668</v>
      </c>
      <c r="F13" s="48">
        <v>176084</v>
      </c>
      <c r="G13" s="48">
        <v>77799</v>
      </c>
      <c r="H13" s="48">
        <v>156785</v>
      </c>
      <c r="I13" s="35" t="s">
        <v>51</v>
      </c>
      <c r="J13" s="35" t="s">
        <v>51</v>
      </c>
      <c r="K13" s="97">
        <f t="shared" si="12"/>
        <v>65923</v>
      </c>
      <c r="L13" s="48">
        <v>19101</v>
      </c>
      <c r="M13" s="48">
        <v>4931</v>
      </c>
      <c r="N13" s="48">
        <v>41891</v>
      </c>
      <c r="O13" s="98">
        <f t="shared" ref="O13" si="17">SUM(C13,E13,L13:N13)</f>
        <v>2834958</v>
      </c>
      <c r="P13" s="16">
        <f t="shared" ref="P13" si="18">L13+M13</f>
        <v>24032</v>
      </c>
      <c r="Q13" s="118"/>
    </row>
    <row r="14" spans="2:17" x14ac:dyDescent="0.2">
      <c r="B14" s="23" t="s">
        <v>158</v>
      </c>
      <c r="C14" s="101">
        <v>2359285</v>
      </c>
      <c r="D14" s="101">
        <v>687495</v>
      </c>
      <c r="E14" s="101">
        <v>413465</v>
      </c>
      <c r="F14" s="101">
        <v>177004</v>
      </c>
      <c r="G14" s="101">
        <v>78103</v>
      </c>
      <c r="H14" s="101">
        <v>158358</v>
      </c>
      <c r="I14" s="24" t="s">
        <v>51</v>
      </c>
      <c r="J14" s="24" t="s">
        <v>51</v>
      </c>
      <c r="K14" s="102">
        <f t="shared" si="12"/>
        <v>65425</v>
      </c>
      <c r="L14" s="101">
        <v>19272</v>
      </c>
      <c r="M14" s="101">
        <v>4911</v>
      </c>
      <c r="N14" s="101">
        <v>41242</v>
      </c>
      <c r="O14" s="103">
        <f t="shared" ref="O14" si="19">SUM(C14,E14,L14:N14)</f>
        <v>2838175</v>
      </c>
      <c r="P14" s="16">
        <f t="shared" ref="P14" si="20">L14+M14</f>
        <v>24183</v>
      </c>
      <c r="Q14" s="118"/>
    </row>
    <row r="15" spans="2:17" x14ac:dyDescent="0.2">
      <c r="B15" s="33" t="s">
        <v>157</v>
      </c>
      <c r="C15" s="48">
        <v>2367185</v>
      </c>
      <c r="D15" s="48">
        <v>680130</v>
      </c>
      <c r="E15" s="48">
        <v>413513</v>
      </c>
      <c r="F15" s="48">
        <v>176913</v>
      </c>
      <c r="G15" s="48">
        <v>77812</v>
      </c>
      <c r="H15" s="48">
        <v>158788</v>
      </c>
      <c r="I15" s="35" t="s">
        <v>51</v>
      </c>
      <c r="J15" s="35" t="s">
        <v>51</v>
      </c>
      <c r="K15" s="97">
        <f t="shared" si="12"/>
        <v>63482</v>
      </c>
      <c r="L15" s="48">
        <v>19259</v>
      </c>
      <c r="M15" s="48">
        <v>4772</v>
      </c>
      <c r="N15" s="48">
        <v>39451</v>
      </c>
      <c r="O15" s="98">
        <f t="shared" ref="O15" si="21">SUM(C15,E15,L15:N15)</f>
        <v>2844180</v>
      </c>
      <c r="P15" s="16">
        <f t="shared" ref="P15" si="22">L15+M15</f>
        <v>24031</v>
      </c>
      <c r="Q15" s="118"/>
    </row>
    <row r="16" spans="2:17" x14ac:dyDescent="0.2">
      <c r="B16" s="23" t="s">
        <v>156</v>
      </c>
      <c r="C16" s="101">
        <v>2367780</v>
      </c>
      <c r="D16" s="101">
        <v>676441</v>
      </c>
      <c r="E16" s="101">
        <v>412747</v>
      </c>
      <c r="F16" s="101">
        <v>176354</v>
      </c>
      <c r="G16" s="101">
        <v>77468</v>
      </c>
      <c r="H16" s="101">
        <v>158925</v>
      </c>
      <c r="I16" s="24" t="s">
        <v>51</v>
      </c>
      <c r="J16" s="24" t="s">
        <v>51</v>
      </c>
      <c r="K16" s="102">
        <f t="shared" ref="K16:K19" si="23">SUM(L16:N16)</f>
        <v>58428</v>
      </c>
      <c r="L16" s="101">
        <v>18700</v>
      </c>
      <c r="M16" s="101">
        <v>4571</v>
      </c>
      <c r="N16" s="101">
        <v>35157</v>
      </c>
      <c r="O16" s="103">
        <f t="shared" si="15"/>
        <v>2838955</v>
      </c>
      <c r="P16" s="16">
        <f t="shared" ref="P16:P47" si="24">L16+M16</f>
        <v>23271</v>
      </c>
      <c r="Q16" s="118"/>
    </row>
    <row r="17" spans="2:17" x14ac:dyDescent="0.2">
      <c r="B17" s="33" t="s">
        <v>155</v>
      </c>
      <c r="C17" s="48">
        <v>2363406</v>
      </c>
      <c r="D17" s="48">
        <v>673049</v>
      </c>
      <c r="E17" s="48">
        <v>412424</v>
      </c>
      <c r="F17" s="48">
        <v>175298</v>
      </c>
      <c r="G17" s="48">
        <v>77320</v>
      </c>
      <c r="H17" s="48">
        <v>159806</v>
      </c>
      <c r="I17" s="35" t="s">
        <v>51</v>
      </c>
      <c r="J17" s="35" t="s">
        <v>51</v>
      </c>
      <c r="K17" s="97">
        <f t="shared" si="23"/>
        <v>66626</v>
      </c>
      <c r="L17" s="48">
        <v>20205</v>
      </c>
      <c r="M17" s="48">
        <v>4953</v>
      </c>
      <c r="N17" s="48">
        <v>41468</v>
      </c>
      <c r="O17" s="98">
        <f t="shared" si="15"/>
        <v>2842456</v>
      </c>
      <c r="P17" s="16">
        <f t="shared" si="24"/>
        <v>25158</v>
      </c>
      <c r="Q17" s="118"/>
    </row>
    <row r="18" spans="2:17" x14ac:dyDescent="0.2">
      <c r="B18" s="119" t="s">
        <v>154</v>
      </c>
      <c r="C18" s="120">
        <v>2364429</v>
      </c>
      <c r="D18" s="120">
        <v>671147</v>
      </c>
      <c r="E18" s="120">
        <v>414028</v>
      </c>
      <c r="F18" s="120">
        <v>175297</v>
      </c>
      <c r="G18" s="120">
        <v>77236</v>
      </c>
      <c r="H18" s="120">
        <v>161495</v>
      </c>
      <c r="I18" s="121" t="s">
        <v>51</v>
      </c>
      <c r="J18" s="121" t="s">
        <v>51</v>
      </c>
      <c r="K18" s="122">
        <f t="shared" si="23"/>
        <v>65852</v>
      </c>
      <c r="L18" s="120">
        <v>20185</v>
      </c>
      <c r="M18" s="120">
        <v>4923</v>
      </c>
      <c r="N18" s="120">
        <v>40744</v>
      </c>
      <c r="O18" s="123">
        <f t="shared" si="15"/>
        <v>2844309</v>
      </c>
      <c r="P18" s="16">
        <f t="shared" si="24"/>
        <v>25108</v>
      </c>
      <c r="Q18" s="118"/>
    </row>
    <row r="19" spans="2:17" x14ac:dyDescent="0.2">
      <c r="B19" s="33" t="s">
        <v>153</v>
      </c>
      <c r="C19" s="48">
        <v>2377820</v>
      </c>
      <c r="D19" s="48">
        <v>668156</v>
      </c>
      <c r="E19" s="48">
        <v>414646</v>
      </c>
      <c r="F19" s="48">
        <v>174584</v>
      </c>
      <c r="G19" s="48">
        <v>77240</v>
      </c>
      <c r="H19" s="48">
        <v>162822</v>
      </c>
      <c r="I19" s="35" t="s">
        <v>51</v>
      </c>
      <c r="J19" s="35" t="s">
        <v>51</v>
      </c>
      <c r="K19" s="97">
        <f t="shared" si="23"/>
        <v>65178</v>
      </c>
      <c r="L19" s="48">
        <v>20457</v>
      </c>
      <c r="M19" s="48">
        <v>4956</v>
      </c>
      <c r="N19" s="48">
        <v>39765</v>
      </c>
      <c r="O19" s="98">
        <f t="shared" si="15"/>
        <v>2857644</v>
      </c>
      <c r="P19" s="16">
        <f t="shared" si="24"/>
        <v>25413</v>
      </c>
    </row>
    <row r="20" spans="2:17" x14ac:dyDescent="0.2">
      <c r="B20" s="23" t="s">
        <v>152</v>
      </c>
      <c r="C20" s="101">
        <v>2382451</v>
      </c>
      <c r="D20" s="101">
        <v>663387</v>
      </c>
      <c r="E20" s="101">
        <v>414628</v>
      </c>
      <c r="F20" s="101">
        <v>174398</v>
      </c>
      <c r="G20" s="101">
        <v>76881</v>
      </c>
      <c r="H20" s="101">
        <v>163349</v>
      </c>
      <c r="I20" s="24" t="s">
        <v>51</v>
      </c>
      <c r="J20" s="24" t="s">
        <v>51</v>
      </c>
      <c r="K20" s="102">
        <f t="shared" ref="K20" si="25">SUM(L20:N20)</f>
        <v>58590</v>
      </c>
      <c r="L20" s="101">
        <v>19414</v>
      </c>
      <c r="M20" s="101">
        <v>4662</v>
      </c>
      <c r="N20" s="101">
        <v>34514</v>
      </c>
      <c r="O20" s="103">
        <f t="shared" ref="O20" si="26">SUM(C20,E20,L20:N20)</f>
        <v>2855669</v>
      </c>
      <c r="P20" s="16">
        <f>L20+M20</f>
        <v>24076</v>
      </c>
    </row>
    <row r="21" spans="2:17" x14ac:dyDescent="0.2">
      <c r="B21" s="33" t="s">
        <v>151</v>
      </c>
      <c r="C21" s="48">
        <v>2378079</v>
      </c>
      <c r="D21" s="48">
        <v>659445</v>
      </c>
      <c r="E21" s="48">
        <v>414275</v>
      </c>
      <c r="F21" s="48">
        <v>173320</v>
      </c>
      <c r="G21" s="48">
        <v>76804</v>
      </c>
      <c r="H21" s="48">
        <v>164151</v>
      </c>
      <c r="I21" s="35" t="s">
        <v>51</v>
      </c>
      <c r="J21" s="35" t="s">
        <v>51</v>
      </c>
      <c r="K21" s="97">
        <f t="shared" ref="K21:K46" si="27">SUM(L21:N21)</f>
        <v>65617</v>
      </c>
      <c r="L21" s="48">
        <v>20398</v>
      </c>
      <c r="M21" s="48">
        <v>4970</v>
      </c>
      <c r="N21" s="48">
        <v>40249</v>
      </c>
      <c r="O21" s="98">
        <f t="shared" ref="O21:O24" si="28">SUM(C21,E21,L21:N21)</f>
        <v>2857971</v>
      </c>
      <c r="P21" s="16">
        <f>L21+M21</f>
        <v>25368</v>
      </c>
    </row>
    <row r="22" spans="2:17" x14ac:dyDescent="0.2">
      <c r="B22" s="23" t="s">
        <v>150</v>
      </c>
      <c r="C22" s="101">
        <v>2385460</v>
      </c>
      <c r="D22" s="101">
        <v>656665</v>
      </c>
      <c r="E22" s="101">
        <v>414913</v>
      </c>
      <c r="F22" s="101">
        <v>172756</v>
      </c>
      <c r="G22" s="101">
        <v>76434</v>
      </c>
      <c r="H22" s="101">
        <v>165723</v>
      </c>
      <c r="I22" s="24" t="s">
        <v>51</v>
      </c>
      <c r="J22" s="24" t="s">
        <v>51</v>
      </c>
      <c r="K22" s="102">
        <f t="shared" si="27"/>
        <v>64346</v>
      </c>
      <c r="L22" s="101">
        <v>20212</v>
      </c>
      <c r="M22" s="101">
        <v>4892</v>
      </c>
      <c r="N22" s="101">
        <v>39242</v>
      </c>
      <c r="O22" s="103">
        <f t="shared" si="28"/>
        <v>2864719</v>
      </c>
      <c r="P22" s="16">
        <f>L22+M22</f>
        <v>25104</v>
      </c>
    </row>
    <row r="23" spans="2:17" x14ac:dyDescent="0.2">
      <c r="B23" s="33" t="s">
        <v>149</v>
      </c>
      <c r="C23" s="48">
        <v>2400479</v>
      </c>
      <c r="D23" s="48">
        <v>652844</v>
      </c>
      <c r="E23" s="48">
        <v>417639</v>
      </c>
      <c r="F23" s="48">
        <v>173034</v>
      </c>
      <c r="G23" s="48">
        <v>76626</v>
      </c>
      <c r="H23" s="48">
        <v>167979</v>
      </c>
      <c r="I23" s="35" t="s">
        <v>51</v>
      </c>
      <c r="J23" s="35" t="s">
        <v>51</v>
      </c>
      <c r="K23" s="97">
        <f t="shared" si="27"/>
        <v>63306</v>
      </c>
      <c r="L23" s="48">
        <v>20327</v>
      </c>
      <c r="M23" s="48">
        <v>4852</v>
      </c>
      <c r="N23" s="48">
        <v>38127</v>
      </c>
      <c r="O23" s="98">
        <f t="shared" si="28"/>
        <v>2881424</v>
      </c>
      <c r="P23" s="16">
        <f t="shared" si="24"/>
        <v>25179</v>
      </c>
    </row>
    <row r="24" spans="2:17" x14ac:dyDescent="0.2">
      <c r="B24" s="23" t="s">
        <v>148</v>
      </c>
      <c r="C24" s="101">
        <v>2403767</v>
      </c>
      <c r="D24" s="101">
        <v>650079</v>
      </c>
      <c r="E24" s="101">
        <v>418942</v>
      </c>
      <c r="F24" s="101">
        <v>173118</v>
      </c>
      <c r="G24" s="101">
        <v>76534</v>
      </c>
      <c r="H24" s="101">
        <v>169290</v>
      </c>
      <c r="I24" s="24" t="s">
        <v>51</v>
      </c>
      <c r="J24" s="24" t="s">
        <v>51</v>
      </c>
      <c r="K24" s="102">
        <f t="shared" si="27"/>
        <v>56977</v>
      </c>
      <c r="L24" s="101">
        <v>19468</v>
      </c>
      <c r="M24" s="101">
        <v>4655</v>
      </c>
      <c r="N24" s="101">
        <v>32854</v>
      </c>
      <c r="O24" s="103">
        <f t="shared" si="28"/>
        <v>2879686</v>
      </c>
      <c r="P24" s="16">
        <f t="shared" si="24"/>
        <v>24123</v>
      </c>
    </row>
    <row r="25" spans="2:17" x14ac:dyDescent="0.2">
      <c r="B25" s="33" t="s">
        <v>147</v>
      </c>
      <c r="C25" s="48">
        <v>2409904</v>
      </c>
      <c r="D25" s="48">
        <v>647885</v>
      </c>
      <c r="E25" s="48">
        <v>418881</v>
      </c>
      <c r="F25" s="48">
        <v>172677</v>
      </c>
      <c r="G25" s="48">
        <v>76000</v>
      </c>
      <c r="H25" s="48">
        <v>170204</v>
      </c>
      <c r="I25" s="35" t="s">
        <v>51</v>
      </c>
      <c r="J25" s="35" t="s">
        <v>51</v>
      </c>
      <c r="K25" s="97">
        <f t="shared" si="27"/>
        <v>64038</v>
      </c>
      <c r="L25" s="48">
        <v>20478</v>
      </c>
      <c r="M25" s="48">
        <v>4925</v>
      </c>
      <c r="N25" s="48">
        <v>38635</v>
      </c>
      <c r="O25" s="98">
        <f>SUM(C25,E25,L25:N25)</f>
        <v>2892823</v>
      </c>
      <c r="P25" s="16">
        <f t="shared" si="24"/>
        <v>25403</v>
      </c>
    </row>
    <row r="26" spans="2:17" x14ac:dyDescent="0.2">
      <c r="B26" s="23" t="s">
        <v>146</v>
      </c>
      <c r="C26" s="101">
        <v>2412354</v>
      </c>
      <c r="D26" s="101">
        <v>645902</v>
      </c>
      <c r="E26" s="101">
        <v>417816</v>
      </c>
      <c r="F26" s="101">
        <v>171080</v>
      </c>
      <c r="G26" s="101">
        <v>75444</v>
      </c>
      <c r="H26" s="101">
        <v>171292</v>
      </c>
      <c r="I26" s="24" t="s">
        <v>51</v>
      </c>
      <c r="J26" s="24" t="s">
        <v>51</v>
      </c>
      <c r="K26" s="102">
        <f t="shared" si="27"/>
        <v>63888</v>
      </c>
      <c r="L26" s="101">
        <v>20629</v>
      </c>
      <c r="M26" s="101">
        <v>5053</v>
      </c>
      <c r="N26" s="101">
        <v>38206</v>
      </c>
      <c r="O26" s="103">
        <f t="shared" ref="O26:O85" si="29">SUM(C26,E26,L26:N26)</f>
        <v>2894058</v>
      </c>
      <c r="P26" s="16">
        <f t="shared" si="24"/>
        <v>25682</v>
      </c>
    </row>
    <row r="27" spans="2:17" x14ac:dyDescent="0.2">
      <c r="B27" s="33" t="s">
        <v>145</v>
      </c>
      <c r="C27" s="48">
        <v>2414814</v>
      </c>
      <c r="D27" s="48">
        <v>642636</v>
      </c>
      <c r="E27" s="48">
        <v>418983</v>
      </c>
      <c r="F27" s="48">
        <v>170341</v>
      </c>
      <c r="G27" s="48">
        <v>75278</v>
      </c>
      <c r="H27" s="48">
        <v>173364</v>
      </c>
      <c r="I27" s="35" t="s">
        <v>51</v>
      </c>
      <c r="J27" s="35" t="s">
        <v>51</v>
      </c>
      <c r="K27" s="97">
        <f t="shared" si="27"/>
        <v>63730</v>
      </c>
      <c r="L27" s="48">
        <v>20981</v>
      </c>
      <c r="M27" s="48">
        <v>5122</v>
      </c>
      <c r="N27" s="48">
        <v>37627</v>
      </c>
      <c r="O27" s="98">
        <f t="shared" si="29"/>
        <v>2897527</v>
      </c>
      <c r="P27" s="16">
        <f t="shared" si="24"/>
        <v>26103</v>
      </c>
    </row>
    <row r="28" spans="2:17" x14ac:dyDescent="0.2">
      <c r="B28" s="23" t="s">
        <v>144</v>
      </c>
      <c r="C28" s="101">
        <v>2409704</v>
      </c>
      <c r="D28" s="101">
        <v>639094</v>
      </c>
      <c r="E28" s="101">
        <v>420544</v>
      </c>
      <c r="F28" s="101">
        <v>170500</v>
      </c>
      <c r="G28" s="101">
        <v>75191</v>
      </c>
      <c r="H28" s="101">
        <v>174853</v>
      </c>
      <c r="I28" s="24" t="s">
        <v>51</v>
      </c>
      <c r="J28" s="24" t="s">
        <v>51</v>
      </c>
      <c r="K28" s="102">
        <f t="shared" si="27"/>
        <v>57447</v>
      </c>
      <c r="L28" s="101">
        <v>20147</v>
      </c>
      <c r="M28" s="101">
        <v>4860</v>
      </c>
      <c r="N28" s="101">
        <v>32440</v>
      </c>
      <c r="O28" s="103">
        <f t="shared" si="29"/>
        <v>2887695</v>
      </c>
      <c r="P28" s="16">
        <f t="shared" si="24"/>
        <v>25007</v>
      </c>
    </row>
    <row r="29" spans="2:17" x14ac:dyDescent="0.2">
      <c r="B29" s="33" t="s">
        <v>143</v>
      </c>
      <c r="C29" s="48">
        <v>2406014</v>
      </c>
      <c r="D29" s="48">
        <v>636903</v>
      </c>
      <c r="E29" s="48">
        <v>421368</v>
      </c>
      <c r="F29" s="48">
        <v>170132</v>
      </c>
      <c r="G29" s="48">
        <v>75039</v>
      </c>
      <c r="H29" s="48">
        <v>176197</v>
      </c>
      <c r="I29" s="35" t="s">
        <v>51</v>
      </c>
      <c r="J29" s="35" t="s">
        <v>51</v>
      </c>
      <c r="K29" s="97">
        <f t="shared" si="27"/>
        <v>66252</v>
      </c>
      <c r="L29" s="48">
        <v>21872</v>
      </c>
      <c r="M29" s="48">
        <v>5325</v>
      </c>
      <c r="N29" s="48">
        <v>39055</v>
      </c>
      <c r="O29" s="98">
        <f t="shared" si="29"/>
        <v>2893634</v>
      </c>
      <c r="P29" s="16">
        <f t="shared" si="24"/>
        <v>27197</v>
      </c>
    </row>
    <row r="30" spans="2:17" x14ac:dyDescent="0.2">
      <c r="B30" s="23" t="s">
        <v>142</v>
      </c>
      <c r="C30" s="101">
        <v>2403526</v>
      </c>
      <c r="D30" s="101">
        <v>634271</v>
      </c>
      <c r="E30" s="101">
        <v>421317</v>
      </c>
      <c r="F30" s="101">
        <v>169407</v>
      </c>
      <c r="G30" s="101">
        <v>74471</v>
      </c>
      <c r="H30" s="101">
        <v>177439</v>
      </c>
      <c r="I30" s="24" t="s">
        <v>51</v>
      </c>
      <c r="J30" s="24" t="s">
        <v>51</v>
      </c>
      <c r="K30" s="102">
        <f t="shared" si="27"/>
        <v>66084</v>
      </c>
      <c r="L30" s="101">
        <v>22081</v>
      </c>
      <c r="M30" s="101">
        <v>5326</v>
      </c>
      <c r="N30" s="101">
        <v>38677</v>
      </c>
      <c r="O30" s="103">
        <f t="shared" si="29"/>
        <v>2890927</v>
      </c>
      <c r="P30" s="16">
        <f t="shared" si="24"/>
        <v>27407</v>
      </c>
    </row>
    <row r="31" spans="2:17" x14ac:dyDescent="0.2">
      <c r="B31" s="33" t="s">
        <v>141</v>
      </c>
      <c r="C31" s="48">
        <v>2410080</v>
      </c>
      <c r="D31" s="48">
        <v>630896</v>
      </c>
      <c r="E31" s="48">
        <v>421487</v>
      </c>
      <c r="F31" s="48">
        <v>168269</v>
      </c>
      <c r="G31" s="48">
        <v>74110</v>
      </c>
      <c r="H31" s="48">
        <v>179108</v>
      </c>
      <c r="I31" s="35" t="s">
        <v>51</v>
      </c>
      <c r="J31" s="35" t="s">
        <v>51</v>
      </c>
      <c r="K31" s="97">
        <f t="shared" si="27"/>
        <v>65406</v>
      </c>
      <c r="L31" s="48">
        <v>22121</v>
      </c>
      <c r="M31" s="48">
        <v>5318</v>
      </c>
      <c r="N31" s="48">
        <v>37967</v>
      </c>
      <c r="O31" s="98">
        <f t="shared" si="29"/>
        <v>2896973</v>
      </c>
      <c r="P31" s="16">
        <f t="shared" si="24"/>
        <v>27439</v>
      </c>
    </row>
    <row r="32" spans="2:17" x14ac:dyDescent="0.2">
      <c r="B32" s="23" t="s">
        <v>140</v>
      </c>
      <c r="C32" s="101">
        <v>2409128</v>
      </c>
      <c r="D32" s="101">
        <v>627148</v>
      </c>
      <c r="E32" s="101">
        <v>421631</v>
      </c>
      <c r="F32" s="101">
        <v>167462</v>
      </c>
      <c r="G32" s="101">
        <v>73738</v>
      </c>
      <c r="H32" s="101">
        <v>180431</v>
      </c>
      <c r="I32" s="24" t="s">
        <v>51</v>
      </c>
      <c r="J32" s="24" t="s">
        <v>51</v>
      </c>
      <c r="K32" s="102">
        <f t="shared" si="27"/>
        <v>57274</v>
      </c>
      <c r="L32" s="101">
        <v>20831</v>
      </c>
      <c r="M32" s="101">
        <v>5024</v>
      </c>
      <c r="N32" s="101">
        <v>31419</v>
      </c>
      <c r="O32" s="103">
        <f t="shared" si="29"/>
        <v>2888033</v>
      </c>
      <c r="P32" s="16">
        <f t="shared" si="24"/>
        <v>25855</v>
      </c>
    </row>
    <row r="33" spans="2:16" x14ac:dyDescent="0.2">
      <c r="B33" s="33" t="s">
        <v>139</v>
      </c>
      <c r="C33" s="48">
        <v>2403695</v>
      </c>
      <c r="D33" s="48">
        <v>624585</v>
      </c>
      <c r="E33" s="48">
        <v>421896</v>
      </c>
      <c r="F33" s="48">
        <v>166885</v>
      </c>
      <c r="G33" s="48">
        <v>73270</v>
      </c>
      <c r="H33" s="48">
        <v>181741</v>
      </c>
      <c r="I33" s="35" t="s">
        <v>51</v>
      </c>
      <c r="J33" s="35" t="s">
        <v>51</v>
      </c>
      <c r="K33" s="97">
        <f t="shared" si="27"/>
        <v>68074</v>
      </c>
      <c r="L33" s="48">
        <v>22890</v>
      </c>
      <c r="M33" s="48">
        <v>5590</v>
      </c>
      <c r="N33" s="48">
        <v>39594</v>
      </c>
      <c r="O33" s="98">
        <f t="shared" si="29"/>
        <v>2893665</v>
      </c>
      <c r="P33" s="16">
        <f t="shared" si="24"/>
        <v>28480</v>
      </c>
    </row>
    <row r="34" spans="2:16" x14ac:dyDescent="0.2">
      <c r="B34" s="23" t="s">
        <v>138</v>
      </c>
      <c r="C34" s="75">
        <v>2404626</v>
      </c>
      <c r="D34" s="75">
        <v>622178</v>
      </c>
      <c r="E34" s="75">
        <v>423428</v>
      </c>
      <c r="F34" s="75">
        <v>166897</v>
      </c>
      <c r="G34" s="75">
        <v>73048</v>
      </c>
      <c r="H34" s="75">
        <v>183483</v>
      </c>
      <c r="I34" s="24" t="s">
        <v>51</v>
      </c>
      <c r="J34" s="24" t="s">
        <v>51</v>
      </c>
      <c r="K34" s="76">
        <f t="shared" si="27"/>
        <v>68238</v>
      </c>
      <c r="L34" s="75">
        <v>23445</v>
      </c>
      <c r="M34" s="75">
        <v>5582</v>
      </c>
      <c r="N34" s="75">
        <v>39211</v>
      </c>
      <c r="O34" s="77">
        <f t="shared" si="29"/>
        <v>2896292</v>
      </c>
      <c r="P34" s="16">
        <f t="shared" si="24"/>
        <v>29027</v>
      </c>
    </row>
    <row r="35" spans="2:16" x14ac:dyDescent="0.2">
      <c r="B35" s="33" t="s">
        <v>137</v>
      </c>
      <c r="C35" s="34">
        <v>2403933</v>
      </c>
      <c r="D35" s="34">
        <v>618842</v>
      </c>
      <c r="E35" s="34">
        <v>424242</v>
      </c>
      <c r="F35" s="34">
        <v>166077</v>
      </c>
      <c r="G35" s="34">
        <v>72708</v>
      </c>
      <c r="H35" s="34">
        <v>185457</v>
      </c>
      <c r="I35" s="35" t="s">
        <v>51</v>
      </c>
      <c r="J35" s="35" t="s">
        <v>51</v>
      </c>
      <c r="K35" s="36">
        <f t="shared" si="27"/>
        <v>67788</v>
      </c>
      <c r="L35" s="34">
        <v>23676</v>
      </c>
      <c r="M35" s="34">
        <v>5590</v>
      </c>
      <c r="N35" s="34">
        <v>38522</v>
      </c>
      <c r="O35" s="37">
        <f t="shared" si="29"/>
        <v>2895963</v>
      </c>
      <c r="P35" s="16">
        <f t="shared" si="24"/>
        <v>29266</v>
      </c>
    </row>
    <row r="36" spans="2:16" x14ac:dyDescent="0.2">
      <c r="B36" s="23" t="s">
        <v>136</v>
      </c>
      <c r="C36" s="75">
        <v>2396784</v>
      </c>
      <c r="D36" s="75">
        <v>614988</v>
      </c>
      <c r="E36" s="75">
        <v>425611</v>
      </c>
      <c r="F36" s="75">
        <v>166306</v>
      </c>
      <c r="G36" s="75">
        <v>72591</v>
      </c>
      <c r="H36" s="75">
        <v>186714</v>
      </c>
      <c r="I36" s="24" t="s">
        <v>51</v>
      </c>
      <c r="J36" s="24" t="s">
        <v>51</v>
      </c>
      <c r="K36" s="76">
        <f t="shared" si="27"/>
        <v>60020</v>
      </c>
      <c r="L36" s="75">
        <v>22760</v>
      </c>
      <c r="M36" s="75">
        <v>5306</v>
      </c>
      <c r="N36" s="75">
        <v>31954</v>
      </c>
      <c r="O36" s="77">
        <f t="shared" si="29"/>
        <v>2882415</v>
      </c>
      <c r="P36" s="16">
        <f t="shared" si="24"/>
        <v>28066</v>
      </c>
    </row>
    <row r="37" spans="2:16" x14ac:dyDescent="0.2">
      <c r="B37" s="33" t="s">
        <v>135</v>
      </c>
      <c r="C37" s="34">
        <v>2396032</v>
      </c>
      <c r="D37" s="34">
        <v>611346</v>
      </c>
      <c r="E37" s="34">
        <v>425363</v>
      </c>
      <c r="F37" s="34">
        <v>165417</v>
      </c>
      <c r="G37" s="34">
        <v>72055</v>
      </c>
      <c r="H37" s="34">
        <v>187891</v>
      </c>
      <c r="I37" s="35" t="s">
        <v>51</v>
      </c>
      <c r="J37" s="35" t="s">
        <v>51</v>
      </c>
      <c r="K37" s="36">
        <f t="shared" si="27"/>
        <v>71370</v>
      </c>
      <c r="L37" s="34">
        <v>24621</v>
      </c>
      <c r="M37" s="34">
        <v>5919</v>
      </c>
      <c r="N37" s="34">
        <v>40830</v>
      </c>
      <c r="O37" s="37">
        <f t="shared" si="29"/>
        <v>2892765</v>
      </c>
      <c r="P37" s="16">
        <f t="shared" si="24"/>
        <v>30540</v>
      </c>
    </row>
    <row r="38" spans="2:16" x14ac:dyDescent="0.2">
      <c r="B38" s="23" t="s">
        <v>134</v>
      </c>
      <c r="C38" s="75">
        <v>2390781</v>
      </c>
      <c r="D38" s="75">
        <v>607547</v>
      </c>
      <c r="E38" s="75">
        <v>425318</v>
      </c>
      <c r="F38" s="75">
        <v>164968</v>
      </c>
      <c r="G38" s="75">
        <v>71455</v>
      </c>
      <c r="H38" s="75">
        <v>188895</v>
      </c>
      <c r="I38" s="24" t="s">
        <v>51</v>
      </c>
      <c r="J38" s="24" t="s">
        <v>51</v>
      </c>
      <c r="K38" s="76">
        <f t="shared" si="27"/>
        <v>71632</v>
      </c>
      <c r="L38" s="75">
        <v>24960</v>
      </c>
      <c r="M38" s="75">
        <v>5941</v>
      </c>
      <c r="N38" s="75">
        <v>40731</v>
      </c>
      <c r="O38" s="77">
        <f t="shared" si="29"/>
        <v>2887731</v>
      </c>
      <c r="P38" s="16">
        <f t="shared" si="24"/>
        <v>30901</v>
      </c>
    </row>
    <row r="39" spans="2:16" x14ac:dyDescent="0.2">
      <c r="B39" s="33" t="s">
        <v>133</v>
      </c>
      <c r="C39" s="34">
        <v>2395382</v>
      </c>
      <c r="D39" s="34">
        <v>603501</v>
      </c>
      <c r="E39" s="34">
        <v>425788</v>
      </c>
      <c r="F39" s="34">
        <v>163920</v>
      </c>
      <c r="G39" s="34">
        <v>71031</v>
      </c>
      <c r="H39" s="34">
        <v>190837</v>
      </c>
      <c r="I39" s="35" t="s">
        <v>51</v>
      </c>
      <c r="J39" s="35" t="s">
        <v>51</v>
      </c>
      <c r="K39" s="36">
        <f t="shared" si="27"/>
        <v>71299</v>
      </c>
      <c r="L39" s="34">
        <v>25387</v>
      </c>
      <c r="M39" s="34">
        <v>5917</v>
      </c>
      <c r="N39" s="34">
        <v>39995</v>
      </c>
      <c r="O39" s="37">
        <f t="shared" si="29"/>
        <v>2892469</v>
      </c>
      <c r="P39" s="16">
        <f t="shared" si="24"/>
        <v>31304</v>
      </c>
    </row>
    <row r="40" spans="2:16" x14ac:dyDescent="0.2">
      <c r="B40" s="23" t="s">
        <v>132</v>
      </c>
      <c r="C40" s="75">
        <v>2389270</v>
      </c>
      <c r="D40" s="75">
        <v>599672</v>
      </c>
      <c r="E40" s="75">
        <v>427431</v>
      </c>
      <c r="F40" s="75">
        <v>164443</v>
      </c>
      <c r="G40" s="75">
        <v>70852</v>
      </c>
      <c r="H40" s="75">
        <v>192136</v>
      </c>
      <c r="I40" s="24" t="s">
        <v>51</v>
      </c>
      <c r="J40" s="24" t="s">
        <v>51</v>
      </c>
      <c r="K40" s="76">
        <f t="shared" si="27"/>
        <v>63976</v>
      </c>
      <c r="L40" s="75">
        <v>24608</v>
      </c>
      <c r="M40" s="75">
        <v>5597</v>
      </c>
      <c r="N40" s="75">
        <v>33771</v>
      </c>
      <c r="O40" s="77">
        <f t="shared" si="29"/>
        <v>2880677</v>
      </c>
      <c r="P40" s="16">
        <f t="shared" si="24"/>
        <v>30205</v>
      </c>
    </row>
    <row r="41" spans="2:16" x14ac:dyDescent="0.2">
      <c r="B41" s="33" t="s">
        <v>128</v>
      </c>
      <c r="C41" s="34">
        <v>2381012</v>
      </c>
      <c r="D41" s="34">
        <v>595777</v>
      </c>
      <c r="E41" s="34">
        <v>428887</v>
      </c>
      <c r="F41" s="34">
        <v>164657</v>
      </c>
      <c r="G41" s="34">
        <v>70595</v>
      </c>
      <c r="H41" s="34">
        <v>193635</v>
      </c>
      <c r="I41" s="35" t="s">
        <v>51</v>
      </c>
      <c r="J41" s="35" t="s">
        <v>51</v>
      </c>
      <c r="K41" s="36">
        <f t="shared" si="27"/>
        <v>75854</v>
      </c>
      <c r="L41" s="34">
        <v>27049</v>
      </c>
      <c r="M41" s="34">
        <v>6165</v>
      </c>
      <c r="N41" s="34">
        <v>42640</v>
      </c>
      <c r="O41" s="37">
        <f t="shared" si="29"/>
        <v>2885753</v>
      </c>
      <c r="P41" s="16">
        <f t="shared" si="24"/>
        <v>33214</v>
      </c>
    </row>
    <row r="42" spans="2:16" x14ac:dyDescent="0.2">
      <c r="B42" s="23" t="s">
        <v>127</v>
      </c>
      <c r="C42" s="75">
        <v>2376668</v>
      </c>
      <c r="D42" s="75">
        <v>591379</v>
      </c>
      <c r="E42" s="75">
        <v>429630</v>
      </c>
      <c r="F42" s="75">
        <v>164567</v>
      </c>
      <c r="G42" s="75">
        <v>70090</v>
      </c>
      <c r="H42" s="75">
        <v>194973</v>
      </c>
      <c r="I42" s="24" t="s">
        <v>51</v>
      </c>
      <c r="J42" s="24" t="s">
        <v>51</v>
      </c>
      <c r="K42" s="76">
        <f t="shared" si="27"/>
        <v>75866</v>
      </c>
      <c r="L42" s="75">
        <v>27239</v>
      </c>
      <c r="M42" s="75">
        <v>6213</v>
      </c>
      <c r="N42" s="75">
        <v>42414</v>
      </c>
      <c r="O42" s="77">
        <f t="shared" si="29"/>
        <v>2882164</v>
      </c>
      <c r="P42" s="16">
        <f t="shared" si="24"/>
        <v>33452</v>
      </c>
    </row>
    <row r="43" spans="2:16" x14ac:dyDescent="0.2">
      <c r="B43" s="33" t="s">
        <v>84</v>
      </c>
      <c r="C43" s="34">
        <v>2376883</v>
      </c>
      <c r="D43" s="34">
        <v>586009</v>
      </c>
      <c r="E43" s="34">
        <v>421655</v>
      </c>
      <c r="F43" s="34">
        <v>160884</v>
      </c>
      <c r="G43" s="34">
        <v>68363</v>
      </c>
      <c r="H43" s="34">
        <v>192408</v>
      </c>
      <c r="I43" s="35" t="s">
        <v>51</v>
      </c>
      <c r="J43" s="35" t="s">
        <v>51</v>
      </c>
      <c r="K43" s="36">
        <f t="shared" si="27"/>
        <v>75415</v>
      </c>
      <c r="L43" s="34">
        <v>27380</v>
      </c>
      <c r="M43" s="34">
        <v>6165</v>
      </c>
      <c r="N43" s="34">
        <v>41870</v>
      </c>
      <c r="O43" s="37">
        <f t="shared" si="29"/>
        <v>2873953</v>
      </c>
      <c r="P43" s="16">
        <f t="shared" si="24"/>
        <v>33545</v>
      </c>
    </row>
    <row r="44" spans="2:16" x14ac:dyDescent="0.2">
      <c r="B44" s="23" t="s">
        <v>83</v>
      </c>
      <c r="C44" s="5">
        <v>2370725</v>
      </c>
      <c r="D44" s="5">
        <v>580780</v>
      </c>
      <c r="E44" s="5">
        <v>422445</v>
      </c>
      <c r="F44" s="5">
        <v>160796</v>
      </c>
      <c r="G44" s="5">
        <v>67930</v>
      </c>
      <c r="H44" s="5">
        <v>193719</v>
      </c>
      <c r="I44" s="24" t="s">
        <v>51</v>
      </c>
      <c r="J44" s="24" t="s">
        <v>51</v>
      </c>
      <c r="K44" s="17">
        <f t="shared" si="27"/>
        <v>67643</v>
      </c>
      <c r="L44" s="5">
        <v>26568</v>
      </c>
      <c r="M44" s="5">
        <v>5811</v>
      </c>
      <c r="N44" s="5">
        <v>35264</v>
      </c>
      <c r="O44" s="6">
        <f t="shared" si="29"/>
        <v>2860813</v>
      </c>
      <c r="P44" s="16">
        <f t="shared" si="24"/>
        <v>32379</v>
      </c>
    </row>
    <row r="45" spans="2:16" x14ac:dyDescent="0.2">
      <c r="B45" s="33" t="s">
        <v>82</v>
      </c>
      <c r="C45" s="34">
        <v>2362155</v>
      </c>
      <c r="D45" s="34">
        <v>575979</v>
      </c>
      <c r="E45" s="34">
        <v>423981</v>
      </c>
      <c r="F45" s="34">
        <v>161030</v>
      </c>
      <c r="G45" s="34">
        <v>67745</v>
      </c>
      <c r="H45" s="34">
        <v>195206</v>
      </c>
      <c r="I45" s="35" t="s">
        <v>51</v>
      </c>
      <c r="J45" s="35" t="s">
        <v>51</v>
      </c>
      <c r="K45" s="36">
        <f t="shared" si="27"/>
        <v>79430</v>
      </c>
      <c r="L45" s="34">
        <v>28825</v>
      </c>
      <c r="M45" s="34">
        <v>6377</v>
      </c>
      <c r="N45" s="34">
        <v>44228</v>
      </c>
      <c r="O45" s="37">
        <f t="shared" si="29"/>
        <v>2865566</v>
      </c>
      <c r="P45" s="16">
        <f t="shared" si="24"/>
        <v>35202</v>
      </c>
    </row>
    <row r="46" spans="2:16" x14ac:dyDescent="0.2">
      <c r="B46" s="3" t="s">
        <v>5</v>
      </c>
      <c r="C46" s="5">
        <v>2355354</v>
      </c>
      <c r="D46" s="5">
        <v>571317</v>
      </c>
      <c r="E46" s="5">
        <v>426338</v>
      </c>
      <c r="F46" s="5">
        <v>161702</v>
      </c>
      <c r="G46" s="5">
        <v>67606</v>
      </c>
      <c r="H46" s="5">
        <v>197030</v>
      </c>
      <c r="I46" s="9" t="s">
        <v>51</v>
      </c>
      <c r="J46" s="9" t="s">
        <v>51</v>
      </c>
      <c r="K46" s="17">
        <f t="shared" si="27"/>
        <v>79919</v>
      </c>
      <c r="L46" s="5">
        <v>29419</v>
      </c>
      <c r="M46" s="5">
        <v>6452</v>
      </c>
      <c r="N46" s="5">
        <v>44048</v>
      </c>
      <c r="O46" s="6">
        <f t="shared" si="29"/>
        <v>2861611</v>
      </c>
      <c r="P46" s="16">
        <f t="shared" si="24"/>
        <v>35871</v>
      </c>
    </row>
    <row r="47" spans="2:16" x14ac:dyDescent="0.2">
      <c r="B47" s="38" t="s">
        <v>6</v>
      </c>
      <c r="C47" s="34">
        <v>2355144</v>
      </c>
      <c r="D47" s="34">
        <v>565926</v>
      </c>
      <c r="E47" s="34">
        <v>428298</v>
      </c>
      <c r="F47" s="34">
        <v>161657</v>
      </c>
      <c r="G47" s="34">
        <v>67264</v>
      </c>
      <c r="H47" s="34">
        <v>199377</v>
      </c>
      <c r="I47" s="39" t="s">
        <v>51</v>
      </c>
      <c r="J47" s="39" t="s">
        <v>51</v>
      </c>
      <c r="K47" s="36">
        <f t="shared" ref="K47:K106" si="30">SUM(L47:N47)</f>
        <v>79768</v>
      </c>
      <c r="L47" s="34">
        <v>29734</v>
      </c>
      <c r="M47" s="34">
        <v>6471</v>
      </c>
      <c r="N47" s="34">
        <v>43563</v>
      </c>
      <c r="O47" s="37">
        <f t="shared" si="29"/>
        <v>2863210</v>
      </c>
      <c r="P47" s="16">
        <f t="shared" si="24"/>
        <v>36205</v>
      </c>
    </row>
    <row r="48" spans="2:16" x14ac:dyDescent="0.2">
      <c r="B48" s="3" t="s">
        <v>7</v>
      </c>
      <c r="C48" s="5">
        <v>2357749</v>
      </c>
      <c r="D48" s="5">
        <v>559367</v>
      </c>
      <c r="E48" s="5">
        <v>428413</v>
      </c>
      <c r="F48" s="5">
        <v>160956</v>
      </c>
      <c r="G48" s="5">
        <v>66752</v>
      </c>
      <c r="H48" s="5">
        <v>200705</v>
      </c>
      <c r="I48" s="9" t="s">
        <v>51</v>
      </c>
      <c r="J48" s="9" t="s">
        <v>51</v>
      </c>
      <c r="K48" s="17">
        <f t="shared" si="30"/>
        <v>71067</v>
      </c>
      <c r="L48" s="5">
        <v>28525</v>
      </c>
      <c r="M48" s="5">
        <v>6090</v>
      </c>
      <c r="N48" s="5">
        <v>36452</v>
      </c>
      <c r="O48" s="6">
        <f t="shared" si="29"/>
        <v>2857229</v>
      </c>
      <c r="P48" s="16">
        <f t="shared" ref="P48:P106" si="31">L48+M48</f>
        <v>34615</v>
      </c>
    </row>
    <row r="49" spans="2:16" x14ac:dyDescent="0.2">
      <c r="B49" s="40" t="s">
        <v>37</v>
      </c>
      <c r="C49" s="34">
        <v>2353691</v>
      </c>
      <c r="D49" s="34">
        <v>554279</v>
      </c>
      <c r="E49" s="34">
        <v>429217</v>
      </c>
      <c r="F49" s="34">
        <v>160731</v>
      </c>
      <c r="G49" s="34">
        <v>66408</v>
      </c>
      <c r="H49" s="34">
        <v>202078</v>
      </c>
      <c r="I49" s="39" t="s">
        <v>51</v>
      </c>
      <c r="J49" s="39" t="s">
        <v>51</v>
      </c>
      <c r="K49" s="36">
        <f t="shared" si="30"/>
        <v>83238</v>
      </c>
      <c r="L49" s="34">
        <v>30777</v>
      </c>
      <c r="M49" s="34">
        <v>6681</v>
      </c>
      <c r="N49" s="34">
        <v>45780</v>
      </c>
      <c r="O49" s="37">
        <f t="shared" si="29"/>
        <v>2866146</v>
      </c>
      <c r="P49" s="16">
        <f t="shared" si="31"/>
        <v>37458</v>
      </c>
    </row>
    <row r="50" spans="2:16" x14ac:dyDescent="0.2">
      <c r="B50" s="3" t="s">
        <v>8</v>
      </c>
      <c r="C50" s="5">
        <v>2343504</v>
      </c>
      <c r="D50" s="5">
        <v>548735</v>
      </c>
      <c r="E50" s="5">
        <v>431378</v>
      </c>
      <c r="F50" s="5">
        <v>161265</v>
      </c>
      <c r="G50" s="5">
        <v>66010</v>
      </c>
      <c r="H50" s="5">
        <v>204103</v>
      </c>
      <c r="I50" s="9" t="s">
        <v>51</v>
      </c>
      <c r="J50" s="9" t="s">
        <v>51</v>
      </c>
      <c r="K50" s="17">
        <f t="shared" si="30"/>
        <v>83938</v>
      </c>
      <c r="L50" s="5">
        <v>31519</v>
      </c>
      <c r="M50" s="5">
        <v>6722</v>
      </c>
      <c r="N50" s="5">
        <v>45697</v>
      </c>
      <c r="O50" s="6">
        <f t="shared" si="29"/>
        <v>2858820</v>
      </c>
      <c r="P50" s="16">
        <f t="shared" si="31"/>
        <v>38241</v>
      </c>
    </row>
    <row r="51" spans="2:16" x14ac:dyDescent="0.2">
      <c r="B51" s="38" t="s">
        <v>9</v>
      </c>
      <c r="C51" s="34">
        <v>2340321</v>
      </c>
      <c r="D51" s="34">
        <v>543356</v>
      </c>
      <c r="E51" s="34">
        <v>433414</v>
      </c>
      <c r="F51" s="34">
        <v>161314</v>
      </c>
      <c r="G51" s="34">
        <v>65616</v>
      </c>
      <c r="H51" s="34">
        <v>206484</v>
      </c>
      <c r="I51" s="39" t="s">
        <v>51</v>
      </c>
      <c r="J51" s="39" t="s">
        <v>51</v>
      </c>
      <c r="K51" s="36">
        <f t="shared" si="30"/>
        <v>84121</v>
      </c>
      <c r="L51" s="34">
        <v>32103</v>
      </c>
      <c r="M51" s="34">
        <v>6760</v>
      </c>
      <c r="N51" s="34">
        <v>45258</v>
      </c>
      <c r="O51" s="37">
        <f t="shared" si="29"/>
        <v>2857856</v>
      </c>
      <c r="P51" s="16">
        <f t="shared" si="31"/>
        <v>38863</v>
      </c>
    </row>
    <row r="52" spans="2:16" x14ac:dyDescent="0.2">
      <c r="B52" s="3" t="s">
        <v>10</v>
      </c>
      <c r="C52" s="5">
        <v>2337103</v>
      </c>
      <c r="D52" s="5">
        <v>538403</v>
      </c>
      <c r="E52" s="5">
        <v>434902</v>
      </c>
      <c r="F52" s="5">
        <v>161546</v>
      </c>
      <c r="G52" s="5">
        <v>64979</v>
      </c>
      <c r="H52" s="5">
        <v>208377</v>
      </c>
      <c r="I52" s="9" t="s">
        <v>51</v>
      </c>
      <c r="J52" s="9" t="s">
        <v>51</v>
      </c>
      <c r="K52" s="17">
        <f t="shared" si="30"/>
        <v>74731</v>
      </c>
      <c r="L52" s="5">
        <v>30906</v>
      </c>
      <c r="M52" s="5">
        <v>6402</v>
      </c>
      <c r="N52" s="5">
        <v>37423</v>
      </c>
      <c r="O52" s="6">
        <f t="shared" si="29"/>
        <v>2846736</v>
      </c>
      <c r="P52" s="16">
        <f t="shared" si="31"/>
        <v>37308</v>
      </c>
    </row>
    <row r="53" spans="2:16" x14ac:dyDescent="0.2">
      <c r="B53" s="38" t="s">
        <v>11</v>
      </c>
      <c r="C53" s="34">
        <v>2340234</v>
      </c>
      <c r="D53" s="34">
        <v>532912</v>
      </c>
      <c r="E53" s="34">
        <v>434895</v>
      </c>
      <c r="F53" s="34">
        <v>160670</v>
      </c>
      <c r="G53" s="34">
        <v>64052</v>
      </c>
      <c r="H53" s="34">
        <v>210173</v>
      </c>
      <c r="I53" s="39" t="s">
        <v>51</v>
      </c>
      <c r="J53" s="39" t="s">
        <v>51</v>
      </c>
      <c r="K53" s="36">
        <f t="shared" si="30"/>
        <v>86384</v>
      </c>
      <c r="L53" s="34">
        <v>32699</v>
      </c>
      <c r="M53" s="34">
        <v>6844</v>
      </c>
      <c r="N53" s="34">
        <v>46841</v>
      </c>
      <c r="O53" s="37">
        <f t="shared" si="29"/>
        <v>2861513</v>
      </c>
      <c r="P53" s="16">
        <f t="shared" si="31"/>
        <v>39543</v>
      </c>
    </row>
    <row r="54" spans="2:16" x14ac:dyDescent="0.2">
      <c r="B54" s="3" t="s">
        <v>12</v>
      </c>
      <c r="C54" s="5">
        <v>2340148</v>
      </c>
      <c r="D54" s="5">
        <v>528405</v>
      </c>
      <c r="E54" s="5">
        <v>436409</v>
      </c>
      <c r="F54" s="5">
        <v>160602</v>
      </c>
      <c r="G54" s="5">
        <v>63227</v>
      </c>
      <c r="H54" s="5">
        <v>212580</v>
      </c>
      <c r="I54" s="9" t="s">
        <v>51</v>
      </c>
      <c r="J54" s="9" t="s">
        <v>51</v>
      </c>
      <c r="K54" s="17">
        <f t="shared" si="30"/>
        <v>86477</v>
      </c>
      <c r="L54" s="5">
        <v>33023</v>
      </c>
      <c r="M54" s="5">
        <v>6832</v>
      </c>
      <c r="N54" s="5">
        <v>46622</v>
      </c>
      <c r="O54" s="6">
        <f t="shared" si="29"/>
        <v>2863034</v>
      </c>
      <c r="P54" s="16">
        <f t="shared" si="31"/>
        <v>39855</v>
      </c>
    </row>
    <row r="55" spans="2:16" x14ac:dyDescent="0.2">
      <c r="B55" s="38" t="s">
        <v>13</v>
      </c>
      <c r="C55" s="34">
        <v>2341220</v>
      </c>
      <c r="D55" s="34">
        <v>523886</v>
      </c>
      <c r="E55" s="34">
        <v>438509</v>
      </c>
      <c r="F55" s="34">
        <v>160057</v>
      </c>
      <c r="G55" s="34">
        <v>62612</v>
      </c>
      <c r="H55" s="34">
        <v>215840</v>
      </c>
      <c r="I55" s="39" t="s">
        <v>51</v>
      </c>
      <c r="J55" s="39" t="s">
        <v>51</v>
      </c>
      <c r="K55" s="36">
        <f t="shared" si="30"/>
        <v>86327</v>
      </c>
      <c r="L55" s="34">
        <v>33582</v>
      </c>
      <c r="M55" s="34">
        <v>6889</v>
      </c>
      <c r="N55" s="34">
        <v>45856</v>
      </c>
      <c r="O55" s="37">
        <f t="shared" si="29"/>
        <v>2866056</v>
      </c>
      <c r="P55" s="16">
        <f t="shared" si="31"/>
        <v>40471</v>
      </c>
    </row>
    <row r="56" spans="2:16" x14ac:dyDescent="0.2">
      <c r="B56" s="3" t="s">
        <v>14</v>
      </c>
      <c r="C56" s="5">
        <v>2337480</v>
      </c>
      <c r="D56" s="5">
        <v>519221</v>
      </c>
      <c r="E56" s="5">
        <v>440421</v>
      </c>
      <c r="F56" s="5">
        <v>159955</v>
      </c>
      <c r="G56" s="5">
        <v>61877</v>
      </c>
      <c r="H56" s="5">
        <v>218589</v>
      </c>
      <c r="I56" s="9" t="s">
        <v>51</v>
      </c>
      <c r="J56" s="9" t="s">
        <v>51</v>
      </c>
      <c r="K56" s="17">
        <f t="shared" si="30"/>
        <v>77722</v>
      </c>
      <c r="L56" s="5">
        <v>32702</v>
      </c>
      <c r="M56" s="5">
        <v>6520</v>
      </c>
      <c r="N56" s="5">
        <v>38500</v>
      </c>
      <c r="O56" s="6">
        <f t="shared" si="29"/>
        <v>2855623</v>
      </c>
      <c r="P56" s="16">
        <f t="shared" si="31"/>
        <v>39222</v>
      </c>
    </row>
    <row r="57" spans="2:16" x14ac:dyDescent="0.2">
      <c r="B57" s="38" t="s">
        <v>15</v>
      </c>
      <c r="C57" s="34">
        <v>2337454</v>
      </c>
      <c r="D57" s="34">
        <v>515064</v>
      </c>
      <c r="E57" s="34">
        <v>441142</v>
      </c>
      <c r="F57" s="34">
        <v>159033</v>
      </c>
      <c r="G57" s="34">
        <v>60657</v>
      </c>
      <c r="H57" s="34">
        <v>221452</v>
      </c>
      <c r="I57" s="39" t="s">
        <v>51</v>
      </c>
      <c r="J57" s="39" t="s">
        <v>51</v>
      </c>
      <c r="K57" s="36">
        <f t="shared" si="30"/>
        <v>88957</v>
      </c>
      <c r="L57" s="34">
        <v>34706</v>
      </c>
      <c r="M57" s="34">
        <v>6936</v>
      </c>
      <c r="N57" s="34">
        <v>47315</v>
      </c>
      <c r="O57" s="37">
        <f t="shared" si="29"/>
        <v>2867553</v>
      </c>
      <c r="P57" s="16">
        <f t="shared" si="31"/>
        <v>41642</v>
      </c>
    </row>
    <row r="58" spans="2:16" x14ac:dyDescent="0.2">
      <c r="B58" s="3" t="s">
        <v>16</v>
      </c>
      <c r="C58" s="5">
        <v>2340218</v>
      </c>
      <c r="D58" s="5">
        <v>510123</v>
      </c>
      <c r="E58" s="5">
        <v>442543</v>
      </c>
      <c r="F58" s="5">
        <v>159322</v>
      </c>
      <c r="G58" s="5">
        <v>59003</v>
      </c>
      <c r="H58" s="5">
        <v>224218</v>
      </c>
      <c r="I58" s="9" t="s">
        <v>51</v>
      </c>
      <c r="J58" s="9" t="s">
        <v>51</v>
      </c>
      <c r="K58" s="17">
        <f t="shared" si="30"/>
        <v>88692</v>
      </c>
      <c r="L58" s="5">
        <v>34971</v>
      </c>
      <c r="M58" s="5">
        <v>6872</v>
      </c>
      <c r="N58" s="5">
        <v>46849</v>
      </c>
      <c r="O58" s="6">
        <f t="shared" si="29"/>
        <v>2871453</v>
      </c>
      <c r="P58" s="16">
        <f t="shared" si="31"/>
        <v>41843</v>
      </c>
    </row>
    <row r="59" spans="2:16" x14ac:dyDescent="0.2">
      <c r="B59" s="38" t="s">
        <v>17</v>
      </c>
      <c r="C59" s="34">
        <v>2340147</v>
      </c>
      <c r="D59" s="34">
        <v>501789</v>
      </c>
      <c r="E59" s="34">
        <v>445033</v>
      </c>
      <c r="F59" s="34">
        <v>159359</v>
      </c>
      <c r="G59" s="34">
        <v>58034</v>
      </c>
      <c r="H59" s="34">
        <v>227640</v>
      </c>
      <c r="I59" s="39" t="s">
        <v>51</v>
      </c>
      <c r="J59" s="39" t="s">
        <v>51</v>
      </c>
      <c r="K59" s="36">
        <f t="shared" si="30"/>
        <v>87824</v>
      </c>
      <c r="L59" s="34">
        <v>35250</v>
      </c>
      <c r="M59" s="34">
        <v>6881</v>
      </c>
      <c r="N59" s="34">
        <v>45693</v>
      </c>
      <c r="O59" s="37">
        <f t="shared" si="29"/>
        <v>2873004</v>
      </c>
      <c r="P59" s="16">
        <f t="shared" si="31"/>
        <v>42131</v>
      </c>
    </row>
    <row r="60" spans="2:16" x14ac:dyDescent="0.2">
      <c r="B60" s="3" t="s">
        <v>18</v>
      </c>
      <c r="C60" s="5">
        <v>2310238</v>
      </c>
      <c r="D60" s="5">
        <v>473317</v>
      </c>
      <c r="E60" s="5">
        <v>451409</v>
      </c>
      <c r="F60" s="5">
        <v>162499</v>
      </c>
      <c r="G60" s="5">
        <v>57995</v>
      </c>
      <c r="H60" s="5">
        <v>230915</v>
      </c>
      <c r="I60" s="9" t="s">
        <v>51</v>
      </c>
      <c r="J60" s="9" t="s">
        <v>51</v>
      </c>
      <c r="K60" s="17">
        <f t="shared" si="30"/>
        <v>80977</v>
      </c>
      <c r="L60" s="5">
        <v>35210</v>
      </c>
      <c r="M60" s="5">
        <v>6747</v>
      </c>
      <c r="N60" s="5">
        <v>39020</v>
      </c>
      <c r="O60" s="6">
        <f t="shared" si="29"/>
        <v>2842624</v>
      </c>
      <c r="P60" s="16">
        <f t="shared" si="31"/>
        <v>41957</v>
      </c>
    </row>
    <row r="61" spans="2:16" x14ac:dyDescent="0.2">
      <c r="B61" s="38" t="s">
        <v>19</v>
      </c>
      <c r="C61" s="34">
        <v>2280450</v>
      </c>
      <c r="D61" s="34">
        <v>447992</v>
      </c>
      <c r="E61" s="34">
        <v>458844</v>
      </c>
      <c r="F61" s="34">
        <v>166223</v>
      </c>
      <c r="G61" s="34">
        <v>57697</v>
      </c>
      <c r="H61" s="34">
        <v>234924</v>
      </c>
      <c r="I61" s="39" t="s">
        <v>51</v>
      </c>
      <c r="J61" s="39" t="s">
        <v>51</v>
      </c>
      <c r="K61" s="36">
        <f t="shared" si="30"/>
        <v>93405</v>
      </c>
      <c r="L61" s="34">
        <v>37994</v>
      </c>
      <c r="M61" s="34">
        <v>7415</v>
      </c>
      <c r="N61" s="34">
        <v>47996</v>
      </c>
      <c r="O61" s="37">
        <f t="shared" si="29"/>
        <v>2832699</v>
      </c>
      <c r="P61" s="16">
        <f t="shared" si="31"/>
        <v>45409</v>
      </c>
    </row>
    <row r="62" spans="2:16" x14ac:dyDescent="0.2">
      <c r="B62" s="3" t="s">
        <v>20</v>
      </c>
      <c r="C62" s="5">
        <v>2266348</v>
      </c>
      <c r="D62" s="5">
        <v>437778</v>
      </c>
      <c r="E62" s="5">
        <v>463556</v>
      </c>
      <c r="F62" s="5">
        <v>167840</v>
      </c>
      <c r="G62" s="5">
        <v>56493</v>
      </c>
      <c r="H62" s="5">
        <v>239223</v>
      </c>
      <c r="I62" s="9" t="s">
        <v>51</v>
      </c>
      <c r="J62" s="9" t="s">
        <v>51</v>
      </c>
      <c r="K62" s="17">
        <f t="shared" si="30"/>
        <v>93679</v>
      </c>
      <c r="L62" s="5">
        <v>38950</v>
      </c>
      <c r="M62" s="5">
        <v>7278</v>
      </c>
      <c r="N62" s="5">
        <v>47451</v>
      </c>
      <c r="O62" s="6">
        <f t="shared" si="29"/>
        <v>2823583</v>
      </c>
      <c r="P62" s="16">
        <f t="shared" si="31"/>
        <v>46228</v>
      </c>
    </row>
    <row r="63" spans="2:16" x14ac:dyDescent="0.2">
      <c r="B63" s="38" t="s">
        <v>21</v>
      </c>
      <c r="C63" s="34">
        <v>2260032</v>
      </c>
      <c r="D63" s="34">
        <v>428395</v>
      </c>
      <c r="E63" s="34">
        <v>466329</v>
      </c>
      <c r="F63" s="34">
        <v>167308</v>
      </c>
      <c r="G63" s="34">
        <v>54973</v>
      </c>
      <c r="H63" s="34">
        <v>244048</v>
      </c>
      <c r="I63" s="39" t="s">
        <v>51</v>
      </c>
      <c r="J63" s="39" t="s">
        <v>51</v>
      </c>
      <c r="K63" s="36">
        <f t="shared" si="30"/>
        <v>92732</v>
      </c>
      <c r="L63" s="34">
        <v>39415</v>
      </c>
      <c r="M63" s="34">
        <v>7296</v>
      </c>
      <c r="N63" s="34">
        <v>46021</v>
      </c>
      <c r="O63" s="37">
        <f t="shared" si="29"/>
        <v>2819093</v>
      </c>
      <c r="P63" s="16">
        <f t="shared" si="31"/>
        <v>46711</v>
      </c>
    </row>
    <row r="64" spans="2:16" x14ac:dyDescent="0.2">
      <c r="B64" s="3" t="s">
        <v>22</v>
      </c>
      <c r="C64" s="5">
        <v>2254779</v>
      </c>
      <c r="D64" s="5">
        <v>421857</v>
      </c>
      <c r="E64" s="5">
        <v>468267</v>
      </c>
      <c r="F64" s="5">
        <v>165172</v>
      </c>
      <c r="G64" s="5">
        <v>51007</v>
      </c>
      <c r="H64" s="5">
        <v>252088</v>
      </c>
      <c r="I64" s="9" t="s">
        <v>51</v>
      </c>
      <c r="J64" s="9" t="s">
        <v>51</v>
      </c>
      <c r="K64" s="17">
        <f t="shared" si="30"/>
        <v>85333</v>
      </c>
      <c r="L64" s="5">
        <v>38519</v>
      </c>
      <c r="M64" s="5">
        <v>7057</v>
      </c>
      <c r="N64" s="5">
        <v>39757</v>
      </c>
      <c r="O64" s="6">
        <f t="shared" si="29"/>
        <v>2808379</v>
      </c>
      <c r="P64" s="16">
        <f t="shared" si="31"/>
        <v>45576</v>
      </c>
    </row>
    <row r="65" spans="2:16" x14ac:dyDescent="0.2">
      <c r="B65" s="38" t="s">
        <v>23</v>
      </c>
      <c r="C65" s="34">
        <v>2242281</v>
      </c>
      <c r="D65" s="34">
        <v>416486</v>
      </c>
      <c r="E65" s="34">
        <v>470958</v>
      </c>
      <c r="F65" s="34">
        <v>164556</v>
      </c>
      <c r="G65" s="34">
        <v>48518</v>
      </c>
      <c r="H65" s="34">
        <v>257884</v>
      </c>
      <c r="I65" s="39" t="s">
        <v>51</v>
      </c>
      <c r="J65" s="39" t="s">
        <v>51</v>
      </c>
      <c r="K65" s="36">
        <f t="shared" si="30"/>
        <v>96577</v>
      </c>
      <c r="L65" s="34">
        <v>40558</v>
      </c>
      <c r="M65" s="34">
        <v>7491</v>
      </c>
      <c r="N65" s="34">
        <v>48528</v>
      </c>
      <c r="O65" s="37">
        <f t="shared" si="29"/>
        <v>2809816</v>
      </c>
      <c r="P65" s="16">
        <f t="shared" si="31"/>
        <v>48049</v>
      </c>
    </row>
    <row r="66" spans="2:16" x14ac:dyDescent="0.2">
      <c r="B66" s="3" t="s">
        <v>24</v>
      </c>
      <c r="C66" s="5">
        <v>2225908</v>
      </c>
      <c r="D66" s="5">
        <v>408568</v>
      </c>
      <c r="E66" s="5">
        <v>474991</v>
      </c>
      <c r="F66" s="5">
        <v>165571</v>
      </c>
      <c r="G66" s="5">
        <v>48404</v>
      </c>
      <c r="H66" s="5">
        <v>261016</v>
      </c>
      <c r="I66" s="9" t="s">
        <v>51</v>
      </c>
      <c r="J66" s="9" t="s">
        <v>51</v>
      </c>
      <c r="K66" s="17">
        <f t="shared" si="30"/>
        <v>97040</v>
      </c>
      <c r="L66" s="5">
        <v>41507</v>
      </c>
      <c r="M66" s="5">
        <v>7492</v>
      </c>
      <c r="N66" s="5">
        <v>48041</v>
      </c>
      <c r="O66" s="6">
        <f t="shared" si="29"/>
        <v>2797939</v>
      </c>
      <c r="P66" s="16">
        <f t="shared" si="31"/>
        <v>48999</v>
      </c>
    </row>
    <row r="67" spans="2:16" x14ac:dyDescent="0.2">
      <c r="B67" s="38" t="s">
        <v>25</v>
      </c>
      <c r="C67" s="34">
        <v>2108368</v>
      </c>
      <c r="D67" s="34">
        <v>395207</v>
      </c>
      <c r="E67" s="34">
        <v>585944</v>
      </c>
      <c r="F67" s="41" t="s">
        <v>51</v>
      </c>
      <c r="G67" s="41" t="s">
        <v>51</v>
      </c>
      <c r="H67" s="41" t="s">
        <v>51</v>
      </c>
      <c r="I67" s="34">
        <v>370154</v>
      </c>
      <c r="J67" s="34">
        <v>215790</v>
      </c>
      <c r="K67" s="34">
        <f t="shared" si="30"/>
        <v>96079</v>
      </c>
      <c r="L67" s="34">
        <v>41843</v>
      </c>
      <c r="M67" s="34">
        <v>7438</v>
      </c>
      <c r="N67" s="34">
        <v>46798</v>
      </c>
      <c r="O67" s="37">
        <f t="shared" si="29"/>
        <v>2790391</v>
      </c>
      <c r="P67" s="16">
        <f t="shared" si="31"/>
        <v>49281</v>
      </c>
    </row>
    <row r="68" spans="2:16" x14ac:dyDescent="0.2">
      <c r="B68" s="3" t="s">
        <v>26</v>
      </c>
      <c r="C68" s="5">
        <v>2094808</v>
      </c>
      <c r="D68" s="5">
        <v>383532</v>
      </c>
      <c r="E68" s="5">
        <v>586867</v>
      </c>
      <c r="F68" s="10" t="s">
        <v>51</v>
      </c>
      <c r="G68" s="10" t="s">
        <v>51</v>
      </c>
      <c r="H68" s="10" t="s">
        <v>51</v>
      </c>
      <c r="I68" s="5">
        <v>371910</v>
      </c>
      <c r="J68" s="5">
        <v>214957</v>
      </c>
      <c r="K68" s="5">
        <f t="shared" si="30"/>
        <v>88910</v>
      </c>
      <c r="L68" s="5">
        <v>41263</v>
      </c>
      <c r="M68" s="5">
        <v>7163</v>
      </c>
      <c r="N68" s="5">
        <v>40484</v>
      </c>
      <c r="O68" s="6">
        <f t="shared" si="29"/>
        <v>2770585</v>
      </c>
      <c r="P68" s="16">
        <f t="shared" si="31"/>
        <v>48426</v>
      </c>
    </row>
    <row r="69" spans="2:16" x14ac:dyDescent="0.2">
      <c r="B69" s="38" t="s">
        <v>27</v>
      </c>
      <c r="C69" s="34">
        <v>2087987</v>
      </c>
      <c r="D69" s="34">
        <v>374891</v>
      </c>
      <c r="E69" s="34">
        <v>586864</v>
      </c>
      <c r="F69" s="41" t="s">
        <v>51</v>
      </c>
      <c r="G69" s="41" t="s">
        <v>51</v>
      </c>
      <c r="H69" s="41" t="s">
        <v>51</v>
      </c>
      <c r="I69" s="34">
        <v>373483</v>
      </c>
      <c r="J69" s="34">
        <v>213381</v>
      </c>
      <c r="K69" s="34">
        <f t="shared" si="30"/>
        <v>99900</v>
      </c>
      <c r="L69" s="34">
        <v>42821</v>
      </c>
      <c r="M69" s="34">
        <v>7654</v>
      </c>
      <c r="N69" s="34">
        <v>49425</v>
      </c>
      <c r="O69" s="37">
        <f t="shared" si="29"/>
        <v>2774751</v>
      </c>
      <c r="P69" s="16">
        <f t="shared" si="31"/>
        <v>50475</v>
      </c>
    </row>
    <row r="70" spans="2:16" x14ac:dyDescent="0.2">
      <c r="B70" s="3" t="s">
        <v>28</v>
      </c>
      <c r="C70" s="5">
        <v>2071269</v>
      </c>
      <c r="D70" s="5">
        <v>366271</v>
      </c>
      <c r="E70" s="5">
        <v>588540</v>
      </c>
      <c r="F70" s="10" t="s">
        <v>51</v>
      </c>
      <c r="G70" s="10" t="s">
        <v>51</v>
      </c>
      <c r="H70" s="10" t="s">
        <v>51</v>
      </c>
      <c r="I70" s="5">
        <v>375688</v>
      </c>
      <c r="J70" s="5">
        <v>212852</v>
      </c>
      <c r="K70" s="5">
        <f t="shared" si="30"/>
        <v>99994</v>
      </c>
      <c r="L70" s="5">
        <v>43575</v>
      </c>
      <c r="M70" s="5">
        <v>7647</v>
      </c>
      <c r="N70" s="5">
        <v>48772</v>
      </c>
      <c r="O70" s="6">
        <f t="shared" si="29"/>
        <v>2759803</v>
      </c>
      <c r="P70" s="16">
        <f t="shared" si="31"/>
        <v>51222</v>
      </c>
    </row>
    <row r="71" spans="2:16" x14ac:dyDescent="0.2">
      <c r="B71" s="38" t="s">
        <v>29</v>
      </c>
      <c r="C71" s="34">
        <v>2066005</v>
      </c>
      <c r="D71" s="34">
        <v>358803</v>
      </c>
      <c r="E71" s="34">
        <v>588745</v>
      </c>
      <c r="F71" s="41" t="s">
        <v>51</v>
      </c>
      <c r="G71" s="41" t="s">
        <v>51</v>
      </c>
      <c r="H71" s="41" t="s">
        <v>51</v>
      </c>
      <c r="I71" s="34">
        <v>377723</v>
      </c>
      <c r="J71" s="34">
        <v>211022</v>
      </c>
      <c r="K71" s="34">
        <f t="shared" si="30"/>
        <v>99261</v>
      </c>
      <c r="L71" s="34">
        <v>44001</v>
      </c>
      <c r="M71" s="34">
        <v>7506</v>
      </c>
      <c r="N71" s="34">
        <v>47754</v>
      </c>
      <c r="O71" s="37">
        <f t="shared" si="29"/>
        <v>2754011</v>
      </c>
      <c r="P71" s="16">
        <f t="shared" si="31"/>
        <v>51507</v>
      </c>
    </row>
    <row r="72" spans="2:16" x14ac:dyDescent="0.2">
      <c r="B72" s="3" t="s">
        <v>30</v>
      </c>
      <c r="C72" s="5">
        <v>2056338</v>
      </c>
      <c r="D72" s="5">
        <v>353468</v>
      </c>
      <c r="E72" s="5">
        <v>589247</v>
      </c>
      <c r="F72" s="10" t="s">
        <v>51</v>
      </c>
      <c r="G72" s="10" t="s">
        <v>51</v>
      </c>
      <c r="H72" s="10" t="s">
        <v>51</v>
      </c>
      <c r="I72" s="5">
        <v>379333</v>
      </c>
      <c r="J72" s="5">
        <v>209914</v>
      </c>
      <c r="K72" s="5">
        <f t="shared" si="30"/>
        <v>92889</v>
      </c>
      <c r="L72" s="5">
        <v>43732</v>
      </c>
      <c r="M72" s="5">
        <v>7200</v>
      </c>
      <c r="N72" s="5">
        <v>41957</v>
      </c>
      <c r="O72" s="6">
        <f t="shared" si="29"/>
        <v>2738474</v>
      </c>
      <c r="P72" s="16">
        <f t="shared" si="31"/>
        <v>50932</v>
      </c>
    </row>
    <row r="73" spans="2:16" x14ac:dyDescent="0.2">
      <c r="B73" s="38" t="s">
        <v>31</v>
      </c>
      <c r="C73" s="34">
        <v>2045166</v>
      </c>
      <c r="D73" s="34">
        <v>346838</v>
      </c>
      <c r="E73" s="34">
        <v>588585</v>
      </c>
      <c r="F73" s="41" t="s">
        <v>51</v>
      </c>
      <c r="G73" s="41" t="s">
        <v>51</v>
      </c>
      <c r="H73" s="41" t="s">
        <v>51</v>
      </c>
      <c r="I73" s="34">
        <v>380919</v>
      </c>
      <c r="J73" s="34">
        <v>207666</v>
      </c>
      <c r="K73" s="34">
        <f t="shared" si="30"/>
        <v>104097</v>
      </c>
      <c r="L73" s="34">
        <v>45647</v>
      </c>
      <c r="M73" s="34">
        <v>7692</v>
      </c>
      <c r="N73" s="34">
        <v>50758</v>
      </c>
      <c r="O73" s="37">
        <f t="shared" si="29"/>
        <v>2737848</v>
      </c>
      <c r="P73" s="16">
        <f t="shared" si="31"/>
        <v>53339</v>
      </c>
    </row>
    <row r="74" spans="2:16" x14ac:dyDescent="0.2">
      <c r="B74" s="3" t="s">
        <v>32</v>
      </c>
      <c r="C74" s="5">
        <v>2034881</v>
      </c>
      <c r="D74" s="5">
        <v>340777</v>
      </c>
      <c r="E74" s="5">
        <v>588112</v>
      </c>
      <c r="F74" s="10" t="s">
        <v>51</v>
      </c>
      <c r="G74" s="10" t="s">
        <v>51</v>
      </c>
      <c r="H74" s="10" t="s">
        <v>51</v>
      </c>
      <c r="I74" s="5">
        <v>382557</v>
      </c>
      <c r="J74" s="5">
        <v>205555</v>
      </c>
      <c r="K74" s="5">
        <f t="shared" si="30"/>
        <v>104247</v>
      </c>
      <c r="L74" s="5">
        <v>46098</v>
      </c>
      <c r="M74" s="5">
        <v>7664</v>
      </c>
      <c r="N74" s="5">
        <v>50485</v>
      </c>
      <c r="O74" s="6">
        <f t="shared" si="29"/>
        <v>2727240</v>
      </c>
      <c r="P74" s="16">
        <f t="shared" si="31"/>
        <v>53762</v>
      </c>
    </row>
    <row r="75" spans="2:16" x14ac:dyDescent="0.2">
      <c r="B75" s="38" t="s">
        <v>33</v>
      </c>
      <c r="C75" s="34">
        <v>2028865</v>
      </c>
      <c r="D75" s="34">
        <v>333883</v>
      </c>
      <c r="E75" s="34">
        <v>586686</v>
      </c>
      <c r="F75" s="41" t="s">
        <v>51</v>
      </c>
      <c r="G75" s="41" t="s">
        <v>51</v>
      </c>
      <c r="H75" s="41" t="s">
        <v>51</v>
      </c>
      <c r="I75" s="34">
        <v>383913</v>
      </c>
      <c r="J75" s="34">
        <v>202773</v>
      </c>
      <c r="K75" s="34">
        <f t="shared" si="30"/>
        <v>103610</v>
      </c>
      <c r="L75" s="34">
        <v>46560</v>
      </c>
      <c r="M75" s="34">
        <v>7635</v>
      </c>
      <c r="N75" s="34">
        <v>49415</v>
      </c>
      <c r="O75" s="37">
        <f t="shared" si="29"/>
        <v>2719161</v>
      </c>
      <c r="P75" s="16">
        <f t="shared" si="31"/>
        <v>54195</v>
      </c>
    </row>
    <row r="76" spans="2:16" x14ac:dyDescent="0.2">
      <c r="B76" s="3" t="s">
        <v>34</v>
      </c>
      <c r="C76" s="5">
        <v>2022116</v>
      </c>
      <c r="D76" s="5">
        <v>328419</v>
      </c>
      <c r="E76" s="5">
        <v>583756</v>
      </c>
      <c r="F76" s="10" t="s">
        <v>51</v>
      </c>
      <c r="G76" s="10" t="s">
        <v>51</v>
      </c>
      <c r="H76" s="10" t="s">
        <v>51</v>
      </c>
      <c r="I76" s="5">
        <v>384213</v>
      </c>
      <c r="J76" s="5">
        <v>199543</v>
      </c>
      <c r="K76" s="5">
        <f t="shared" si="30"/>
        <v>97975</v>
      </c>
      <c r="L76" s="5">
        <v>46591</v>
      </c>
      <c r="M76" s="5">
        <v>7440</v>
      </c>
      <c r="N76" s="5">
        <v>43944</v>
      </c>
      <c r="O76" s="6">
        <f t="shared" si="29"/>
        <v>2703847</v>
      </c>
      <c r="P76" s="16">
        <f t="shared" si="31"/>
        <v>54031</v>
      </c>
    </row>
    <row r="77" spans="2:16" x14ac:dyDescent="0.2">
      <c r="B77" s="38" t="s">
        <v>35</v>
      </c>
      <c r="C77" s="34">
        <v>2009076</v>
      </c>
      <c r="D77" s="34">
        <v>322692</v>
      </c>
      <c r="E77" s="34">
        <v>581694</v>
      </c>
      <c r="F77" s="41" t="s">
        <v>51</v>
      </c>
      <c r="G77" s="41" t="s">
        <v>51</v>
      </c>
      <c r="H77" s="41" t="s">
        <v>51</v>
      </c>
      <c r="I77" s="34">
        <v>384225</v>
      </c>
      <c r="J77" s="34">
        <v>197469</v>
      </c>
      <c r="K77" s="34">
        <f t="shared" si="30"/>
        <v>109526</v>
      </c>
      <c r="L77" s="34">
        <v>48710</v>
      </c>
      <c r="M77" s="34">
        <v>7845</v>
      </c>
      <c r="N77" s="34">
        <v>52971</v>
      </c>
      <c r="O77" s="37">
        <f t="shared" si="29"/>
        <v>2700296</v>
      </c>
      <c r="P77" s="16">
        <f t="shared" si="31"/>
        <v>56555</v>
      </c>
    </row>
    <row r="78" spans="2:16" x14ac:dyDescent="0.2">
      <c r="B78" s="3" t="s">
        <v>36</v>
      </c>
      <c r="C78" s="5">
        <v>1997503</v>
      </c>
      <c r="D78" s="5">
        <v>316951</v>
      </c>
      <c r="E78" s="5">
        <v>581173</v>
      </c>
      <c r="F78" s="10" t="s">
        <v>51</v>
      </c>
      <c r="G78" s="10" t="s">
        <v>51</v>
      </c>
      <c r="H78" s="10" t="s">
        <v>51</v>
      </c>
      <c r="I78" s="5">
        <v>385322</v>
      </c>
      <c r="J78" s="5">
        <v>195851</v>
      </c>
      <c r="K78" s="5">
        <f t="shared" si="30"/>
        <v>109402</v>
      </c>
      <c r="L78" s="5">
        <v>49383</v>
      </c>
      <c r="M78" s="5">
        <v>7815</v>
      </c>
      <c r="N78" s="5">
        <v>52204</v>
      </c>
      <c r="O78" s="6">
        <f t="shared" si="29"/>
        <v>2688078</v>
      </c>
      <c r="P78" s="16">
        <f t="shared" si="31"/>
        <v>57198</v>
      </c>
    </row>
    <row r="79" spans="2:16" x14ac:dyDescent="0.2">
      <c r="B79" s="38" t="s">
        <v>38</v>
      </c>
      <c r="C79" s="34">
        <v>1995350</v>
      </c>
      <c r="D79" s="34">
        <v>309065</v>
      </c>
      <c r="E79" s="34">
        <v>580055</v>
      </c>
      <c r="F79" s="41" t="s">
        <v>51</v>
      </c>
      <c r="G79" s="41" t="s">
        <v>51</v>
      </c>
      <c r="H79" s="41" t="s">
        <v>51</v>
      </c>
      <c r="I79" s="34">
        <v>385764</v>
      </c>
      <c r="J79" s="34">
        <v>194291</v>
      </c>
      <c r="K79" s="34">
        <f t="shared" si="30"/>
        <v>108379</v>
      </c>
      <c r="L79" s="34">
        <v>49652</v>
      </c>
      <c r="M79" s="34">
        <v>7759</v>
      </c>
      <c r="N79" s="34">
        <v>50968</v>
      </c>
      <c r="O79" s="37">
        <f t="shared" si="29"/>
        <v>2683784</v>
      </c>
      <c r="P79" s="16">
        <f t="shared" si="31"/>
        <v>57411</v>
      </c>
    </row>
    <row r="80" spans="2:16" x14ac:dyDescent="0.2">
      <c r="B80" s="3" t="s">
        <v>39</v>
      </c>
      <c r="C80" s="5">
        <v>1992858</v>
      </c>
      <c r="D80" s="5">
        <v>302144</v>
      </c>
      <c r="E80" s="5">
        <v>578862</v>
      </c>
      <c r="F80" s="10" t="s">
        <v>51</v>
      </c>
      <c r="G80" s="10" t="s">
        <v>51</v>
      </c>
      <c r="H80" s="10" t="s">
        <v>51</v>
      </c>
      <c r="I80" s="5">
        <v>385500</v>
      </c>
      <c r="J80" s="5">
        <v>193362</v>
      </c>
      <c r="K80" s="5">
        <f t="shared" si="30"/>
        <v>102471</v>
      </c>
      <c r="L80" s="5">
        <v>49162</v>
      </c>
      <c r="M80" s="5">
        <v>7546</v>
      </c>
      <c r="N80" s="5">
        <v>45763</v>
      </c>
      <c r="O80" s="6">
        <f t="shared" si="29"/>
        <v>2674191</v>
      </c>
      <c r="P80" s="16">
        <f t="shared" si="31"/>
        <v>56708</v>
      </c>
    </row>
    <row r="81" spans="2:16" x14ac:dyDescent="0.2">
      <c r="B81" s="38" t="s">
        <v>40</v>
      </c>
      <c r="C81" s="34">
        <v>1985580</v>
      </c>
      <c r="D81" s="34">
        <v>296029</v>
      </c>
      <c r="E81" s="34">
        <v>577813</v>
      </c>
      <c r="F81" s="41" t="s">
        <v>51</v>
      </c>
      <c r="G81" s="41" t="s">
        <v>51</v>
      </c>
      <c r="H81" s="41" t="s">
        <v>51</v>
      </c>
      <c r="I81" s="34">
        <v>384912</v>
      </c>
      <c r="J81" s="34">
        <v>192901</v>
      </c>
      <c r="K81" s="34">
        <f t="shared" si="30"/>
        <v>113559</v>
      </c>
      <c r="L81" s="34">
        <v>51284</v>
      </c>
      <c r="M81" s="34">
        <v>7863</v>
      </c>
      <c r="N81" s="34">
        <v>54412</v>
      </c>
      <c r="O81" s="37">
        <f t="shared" si="29"/>
        <v>2676952</v>
      </c>
      <c r="P81" s="16">
        <f t="shared" si="31"/>
        <v>59147</v>
      </c>
    </row>
    <row r="82" spans="2:16" x14ac:dyDescent="0.2">
      <c r="B82" s="3" t="s">
        <v>41</v>
      </c>
      <c r="C82" s="5">
        <v>1967685</v>
      </c>
      <c r="D82" s="5">
        <v>290412</v>
      </c>
      <c r="E82" s="5">
        <v>571789</v>
      </c>
      <c r="F82" s="10" t="s">
        <v>51</v>
      </c>
      <c r="G82" s="10" t="s">
        <v>51</v>
      </c>
      <c r="H82" s="10" t="s">
        <v>51</v>
      </c>
      <c r="I82" s="5">
        <v>385012</v>
      </c>
      <c r="J82" s="5">
        <v>186777</v>
      </c>
      <c r="K82" s="5">
        <f t="shared" si="30"/>
        <v>114029</v>
      </c>
      <c r="L82" s="5">
        <v>52414</v>
      </c>
      <c r="M82" s="5">
        <v>7763</v>
      </c>
      <c r="N82" s="5">
        <v>53852</v>
      </c>
      <c r="O82" s="6">
        <f t="shared" si="29"/>
        <v>2653503</v>
      </c>
      <c r="P82" s="16">
        <f t="shared" si="31"/>
        <v>60177</v>
      </c>
    </row>
    <row r="83" spans="2:16" x14ac:dyDescent="0.2">
      <c r="B83" s="38" t="s">
        <v>42</v>
      </c>
      <c r="C83" s="34">
        <v>1961870</v>
      </c>
      <c r="D83" s="34">
        <v>285189</v>
      </c>
      <c r="E83" s="34">
        <v>570055</v>
      </c>
      <c r="F83" s="41" t="s">
        <v>51</v>
      </c>
      <c r="G83" s="41" t="s">
        <v>51</v>
      </c>
      <c r="H83" s="41" t="s">
        <v>51</v>
      </c>
      <c r="I83" s="34">
        <v>385149</v>
      </c>
      <c r="J83" s="34">
        <v>184906</v>
      </c>
      <c r="K83" s="34">
        <f t="shared" si="30"/>
        <v>113175</v>
      </c>
      <c r="L83" s="34">
        <v>52931</v>
      </c>
      <c r="M83" s="34">
        <v>7701</v>
      </c>
      <c r="N83" s="34">
        <v>52543</v>
      </c>
      <c r="O83" s="37">
        <f t="shared" si="29"/>
        <v>2645100</v>
      </c>
      <c r="P83" s="16">
        <f t="shared" si="31"/>
        <v>60632</v>
      </c>
    </row>
    <row r="84" spans="2:16" x14ac:dyDescent="0.2">
      <c r="B84" s="3" t="s">
        <v>43</v>
      </c>
      <c r="C84" s="5">
        <v>1957299</v>
      </c>
      <c r="D84" s="5">
        <v>281944</v>
      </c>
      <c r="E84" s="5">
        <v>567797</v>
      </c>
      <c r="F84" s="10" t="s">
        <v>51</v>
      </c>
      <c r="G84" s="10" t="s">
        <v>51</v>
      </c>
      <c r="H84" s="10" t="s">
        <v>51</v>
      </c>
      <c r="I84" s="5">
        <v>385055</v>
      </c>
      <c r="J84" s="5">
        <v>182742</v>
      </c>
      <c r="K84" s="5">
        <f t="shared" si="30"/>
        <v>106742</v>
      </c>
      <c r="L84" s="5">
        <v>52554</v>
      </c>
      <c r="M84" s="5">
        <v>7352</v>
      </c>
      <c r="N84" s="5">
        <v>46836</v>
      </c>
      <c r="O84" s="6">
        <f t="shared" si="29"/>
        <v>2631838</v>
      </c>
      <c r="P84" s="16">
        <f t="shared" si="31"/>
        <v>59906</v>
      </c>
    </row>
    <row r="85" spans="2:16" x14ac:dyDescent="0.2">
      <c r="B85" s="38" t="s">
        <v>44</v>
      </c>
      <c r="C85" s="34">
        <v>1954836</v>
      </c>
      <c r="D85" s="34">
        <v>276659</v>
      </c>
      <c r="E85" s="34">
        <v>559501</v>
      </c>
      <c r="F85" s="41" t="s">
        <v>51</v>
      </c>
      <c r="G85" s="41" t="s">
        <v>51</v>
      </c>
      <c r="H85" s="41" t="s">
        <v>51</v>
      </c>
      <c r="I85" s="34">
        <v>384127</v>
      </c>
      <c r="J85" s="34">
        <v>175374</v>
      </c>
      <c r="K85" s="34">
        <f t="shared" si="30"/>
        <v>117574</v>
      </c>
      <c r="L85" s="34">
        <v>54238</v>
      </c>
      <c r="M85" s="34">
        <v>7781</v>
      </c>
      <c r="N85" s="34">
        <v>55555</v>
      </c>
      <c r="O85" s="37">
        <f t="shared" si="29"/>
        <v>2631911</v>
      </c>
      <c r="P85" s="16">
        <f t="shared" si="31"/>
        <v>62019</v>
      </c>
    </row>
    <row r="86" spans="2:16" x14ac:dyDescent="0.2">
      <c r="B86" s="3" t="s">
        <v>45</v>
      </c>
      <c r="C86" s="5">
        <v>1947667</v>
      </c>
      <c r="D86" s="5">
        <v>275083</v>
      </c>
      <c r="E86" s="5">
        <v>565866</v>
      </c>
      <c r="F86" s="10" t="s">
        <v>51</v>
      </c>
      <c r="G86" s="10" t="s">
        <v>51</v>
      </c>
      <c r="H86" s="10" t="s">
        <v>51</v>
      </c>
      <c r="I86" s="5">
        <v>384695</v>
      </c>
      <c r="J86" s="5">
        <v>181171</v>
      </c>
      <c r="K86" s="5">
        <f t="shared" si="30"/>
        <v>118068</v>
      </c>
      <c r="L86" s="5">
        <v>55267</v>
      </c>
      <c r="M86" s="5">
        <v>7657</v>
      </c>
      <c r="N86" s="5">
        <v>55144</v>
      </c>
      <c r="O86" s="6">
        <f>SUM(C86,E86,L86:N86)</f>
        <v>2631601</v>
      </c>
      <c r="P86" s="16">
        <f t="shared" si="31"/>
        <v>62924</v>
      </c>
    </row>
    <row r="87" spans="2:16" x14ac:dyDescent="0.2">
      <c r="B87" s="42" t="s">
        <v>57</v>
      </c>
      <c r="C87" s="34">
        <v>1944915</v>
      </c>
      <c r="D87" s="34">
        <v>275055</v>
      </c>
      <c r="E87" s="34">
        <v>563376</v>
      </c>
      <c r="F87" s="41" t="s">
        <v>51</v>
      </c>
      <c r="G87" s="41" t="s">
        <v>51</v>
      </c>
      <c r="H87" s="41" t="s">
        <v>51</v>
      </c>
      <c r="I87" s="34">
        <v>384203</v>
      </c>
      <c r="J87" s="34">
        <v>179173</v>
      </c>
      <c r="K87" s="34">
        <f t="shared" si="30"/>
        <v>117394</v>
      </c>
      <c r="L87" s="34">
        <v>55839</v>
      </c>
      <c r="M87" s="34">
        <v>7535</v>
      </c>
      <c r="N87" s="34">
        <v>54020</v>
      </c>
      <c r="O87" s="37">
        <f>SUM(C87,E87,L87:N87)</f>
        <v>2625685</v>
      </c>
      <c r="P87" s="12">
        <f>L87+M87</f>
        <v>63374</v>
      </c>
    </row>
    <row r="88" spans="2:16" x14ac:dyDescent="0.2">
      <c r="B88" s="13" t="s">
        <v>58</v>
      </c>
      <c r="C88" s="5">
        <v>1940213</v>
      </c>
      <c r="D88" s="5">
        <v>274938</v>
      </c>
      <c r="E88" s="5">
        <v>560131</v>
      </c>
      <c r="F88" s="10" t="s">
        <v>51</v>
      </c>
      <c r="G88" s="10" t="s">
        <v>51</v>
      </c>
      <c r="H88" s="10" t="s">
        <v>51</v>
      </c>
      <c r="I88" s="5">
        <v>383444</v>
      </c>
      <c r="J88" s="5">
        <v>176687</v>
      </c>
      <c r="K88" s="5">
        <f t="shared" si="30"/>
        <v>111325</v>
      </c>
      <c r="L88" s="5">
        <v>55843</v>
      </c>
      <c r="M88" s="5">
        <v>7239</v>
      </c>
      <c r="N88" s="5">
        <v>48243</v>
      </c>
      <c r="O88" s="6">
        <f t="shared" ref="O88:O106" si="32">SUM(C88,E88,L88:N88)</f>
        <v>2611669</v>
      </c>
      <c r="P88" s="12">
        <f t="shared" si="31"/>
        <v>63082</v>
      </c>
    </row>
    <row r="89" spans="2:16" x14ac:dyDescent="0.2">
      <c r="B89" s="42" t="s">
        <v>59</v>
      </c>
      <c r="C89" s="34">
        <v>1931940</v>
      </c>
      <c r="D89" s="34">
        <v>271544</v>
      </c>
      <c r="E89" s="34">
        <v>551916</v>
      </c>
      <c r="F89" s="41" t="s">
        <v>51</v>
      </c>
      <c r="G89" s="41" t="s">
        <v>51</v>
      </c>
      <c r="H89" s="41" t="s">
        <v>51</v>
      </c>
      <c r="I89" s="34">
        <v>382448</v>
      </c>
      <c r="J89" s="34">
        <v>169468</v>
      </c>
      <c r="K89" s="34">
        <f t="shared" si="30"/>
        <v>122740</v>
      </c>
      <c r="L89" s="34">
        <v>58199</v>
      </c>
      <c r="M89" s="34">
        <v>7704</v>
      </c>
      <c r="N89" s="34">
        <v>56837</v>
      </c>
      <c r="O89" s="37">
        <f t="shared" si="32"/>
        <v>2606596</v>
      </c>
      <c r="P89" s="12">
        <f t="shared" si="31"/>
        <v>65903</v>
      </c>
    </row>
    <row r="90" spans="2:16" x14ac:dyDescent="0.2">
      <c r="B90" s="13" t="s">
        <v>60</v>
      </c>
      <c r="C90" s="5">
        <v>1917839</v>
      </c>
      <c r="D90" s="5">
        <v>262027</v>
      </c>
      <c r="E90" s="5">
        <v>555295</v>
      </c>
      <c r="F90" s="10" t="s">
        <v>51</v>
      </c>
      <c r="G90" s="10" t="s">
        <v>51</v>
      </c>
      <c r="H90" s="10" t="s">
        <v>51</v>
      </c>
      <c r="I90" s="5">
        <v>380754</v>
      </c>
      <c r="J90" s="5">
        <v>174541</v>
      </c>
      <c r="K90" s="5">
        <f t="shared" si="30"/>
        <v>123109</v>
      </c>
      <c r="L90" s="5">
        <v>59351</v>
      </c>
      <c r="M90" s="5">
        <v>7670</v>
      </c>
      <c r="N90" s="5">
        <v>56088</v>
      </c>
      <c r="O90" s="6">
        <f t="shared" si="32"/>
        <v>2596243</v>
      </c>
      <c r="P90" s="12">
        <f t="shared" si="31"/>
        <v>67021</v>
      </c>
    </row>
    <row r="91" spans="2:16" x14ac:dyDescent="0.2">
      <c r="B91" s="42" t="s">
        <v>61</v>
      </c>
      <c r="C91" s="34">
        <v>1914219</v>
      </c>
      <c r="D91" s="34">
        <v>252077</v>
      </c>
      <c r="E91" s="34">
        <v>553985</v>
      </c>
      <c r="F91" s="41" t="s">
        <v>51</v>
      </c>
      <c r="G91" s="41" t="s">
        <v>51</v>
      </c>
      <c r="H91" s="41" t="s">
        <v>51</v>
      </c>
      <c r="I91" s="34">
        <v>380416</v>
      </c>
      <c r="J91" s="34">
        <v>173569</v>
      </c>
      <c r="K91" s="34">
        <f t="shared" si="30"/>
        <v>122640</v>
      </c>
      <c r="L91" s="34">
        <v>59906</v>
      </c>
      <c r="M91" s="34">
        <v>7532</v>
      </c>
      <c r="N91" s="34">
        <v>55202</v>
      </c>
      <c r="O91" s="37">
        <f t="shared" si="32"/>
        <v>2590844</v>
      </c>
      <c r="P91" s="12">
        <f t="shared" si="31"/>
        <v>67438</v>
      </c>
    </row>
    <row r="92" spans="2:16" x14ac:dyDescent="0.2">
      <c r="B92" s="13" t="s">
        <v>62</v>
      </c>
      <c r="C92" s="5">
        <v>1908877</v>
      </c>
      <c r="D92" s="5">
        <v>244527</v>
      </c>
      <c r="E92" s="5">
        <v>551109</v>
      </c>
      <c r="F92" s="10" t="s">
        <v>51</v>
      </c>
      <c r="G92" s="10" t="s">
        <v>51</v>
      </c>
      <c r="H92" s="10" t="s">
        <v>51</v>
      </c>
      <c r="I92" s="5">
        <v>379310</v>
      </c>
      <c r="J92" s="5">
        <v>171799</v>
      </c>
      <c r="K92" s="5">
        <f t="shared" si="30"/>
        <v>116316</v>
      </c>
      <c r="L92" s="5">
        <v>59844</v>
      </c>
      <c r="M92" s="5">
        <v>7213</v>
      </c>
      <c r="N92" s="5">
        <v>49259</v>
      </c>
      <c r="O92" s="6">
        <f t="shared" si="32"/>
        <v>2576302</v>
      </c>
      <c r="P92" s="12">
        <f t="shared" si="31"/>
        <v>67057</v>
      </c>
    </row>
    <row r="93" spans="2:16" x14ac:dyDescent="0.2">
      <c r="B93" s="42" t="s">
        <v>63</v>
      </c>
      <c r="C93" s="34">
        <v>1904721</v>
      </c>
      <c r="D93" s="34">
        <v>239296</v>
      </c>
      <c r="E93" s="34">
        <v>543257</v>
      </c>
      <c r="F93" s="41" t="s">
        <v>51</v>
      </c>
      <c r="G93" s="41" t="s">
        <v>51</v>
      </c>
      <c r="H93" s="41" t="s">
        <v>51</v>
      </c>
      <c r="I93" s="34">
        <v>378457</v>
      </c>
      <c r="J93" s="34">
        <v>164800</v>
      </c>
      <c r="K93" s="34">
        <f t="shared" si="30"/>
        <v>126747</v>
      </c>
      <c r="L93" s="34">
        <v>61722</v>
      </c>
      <c r="M93" s="34">
        <v>7539</v>
      </c>
      <c r="N93" s="34">
        <v>57486</v>
      </c>
      <c r="O93" s="37">
        <f t="shared" si="32"/>
        <v>2574725</v>
      </c>
      <c r="P93" s="12">
        <f t="shared" si="31"/>
        <v>69261</v>
      </c>
    </row>
    <row r="94" spans="2:16" x14ac:dyDescent="0.2">
      <c r="B94" s="13" t="s">
        <v>64</v>
      </c>
      <c r="C94" s="5">
        <v>1900334</v>
      </c>
      <c r="D94" s="5">
        <v>231752</v>
      </c>
      <c r="E94" s="5">
        <v>546198</v>
      </c>
      <c r="F94" s="10" t="s">
        <v>51</v>
      </c>
      <c r="G94" s="10" t="s">
        <v>51</v>
      </c>
      <c r="H94" s="10" t="s">
        <v>51</v>
      </c>
      <c r="I94" s="5">
        <v>377536</v>
      </c>
      <c r="J94" s="5">
        <v>168662</v>
      </c>
      <c r="K94" s="5">
        <f t="shared" si="30"/>
        <v>126550</v>
      </c>
      <c r="L94" s="5">
        <v>62724</v>
      </c>
      <c r="M94" s="5">
        <v>7338</v>
      </c>
      <c r="N94" s="5">
        <v>56488</v>
      </c>
      <c r="O94" s="6">
        <f t="shared" si="32"/>
        <v>2573082</v>
      </c>
      <c r="P94" s="12">
        <f t="shared" si="31"/>
        <v>70062</v>
      </c>
    </row>
    <row r="95" spans="2:16" x14ac:dyDescent="0.2">
      <c r="B95" s="42" t="s">
        <v>65</v>
      </c>
      <c r="C95" s="34">
        <v>1907830</v>
      </c>
      <c r="D95" s="34">
        <v>224151</v>
      </c>
      <c r="E95" s="34">
        <v>544838</v>
      </c>
      <c r="F95" s="41" t="s">
        <v>51</v>
      </c>
      <c r="G95" s="41" t="s">
        <v>51</v>
      </c>
      <c r="H95" s="41" t="s">
        <v>51</v>
      </c>
      <c r="I95" s="34">
        <v>378433</v>
      </c>
      <c r="J95" s="34">
        <v>166405</v>
      </c>
      <c r="K95" s="34">
        <f t="shared" si="30"/>
        <v>125130</v>
      </c>
      <c r="L95" s="34">
        <v>63474</v>
      </c>
      <c r="M95" s="34">
        <v>7255</v>
      </c>
      <c r="N95" s="34">
        <v>54401</v>
      </c>
      <c r="O95" s="37">
        <f t="shared" si="32"/>
        <v>2577798</v>
      </c>
      <c r="P95" s="12">
        <f t="shared" si="31"/>
        <v>70729</v>
      </c>
    </row>
    <row r="96" spans="2:16" x14ac:dyDescent="0.2">
      <c r="B96" s="13" t="s">
        <v>66</v>
      </c>
      <c r="C96" s="5">
        <v>1909580</v>
      </c>
      <c r="D96" s="5">
        <v>220110</v>
      </c>
      <c r="E96" s="5">
        <v>540927</v>
      </c>
      <c r="F96" s="10" t="s">
        <v>51</v>
      </c>
      <c r="G96" s="10" t="s">
        <v>51</v>
      </c>
      <c r="H96" s="10" t="s">
        <v>51</v>
      </c>
      <c r="I96" s="5">
        <v>377071</v>
      </c>
      <c r="J96" s="5">
        <v>163856</v>
      </c>
      <c r="K96" s="5">
        <f t="shared" si="30"/>
        <v>120172</v>
      </c>
      <c r="L96" s="5">
        <v>63482</v>
      </c>
      <c r="M96" s="5">
        <v>6977</v>
      </c>
      <c r="N96" s="5">
        <v>49713</v>
      </c>
      <c r="O96" s="6">
        <f t="shared" si="32"/>
        <v>2570679</v>
      </c>
      <c r="P96" s="12">
        <f t="shared" si="31"/>
        <v>70459</v>
      </c>
    </row>
    <row r="97" spans="2:16" x14ac:dyDescent="0.2">
      <c r="B97" s="42" t="s">
        <v>67</v>
      </c>
      <c r="C97" s="34">
        <v>1913863</v>
      </c>
      <c r="D97" s="34">
        <v>219275</v>
      </c>
      <c r="E97" s="34">
        <v>533907</v>
      </c>
      <c r="F97" s="41" t="s">
        <v>51</v>
      </c>
      <c r="G97" s="41" t="s">
        <v>51</v>
      </c>
      <c r="H97" s="41" t="s">
        <v>51</v>
      </c>
      <c r="I97" s="34">
        <v>377605</v>
      </c>
      <c r="J97" s="34">
        <v>156302</v>
      </c>
      <c r="K97" s="34">
        <f t="shared" si="30"/>
        <v>131174</v>
      </c>
      <c r="L97" s="34">
        <v>65232</v>
      </c>
      <c r="M97" s="34">
        <v>7349</v>
      </c>
      <c r="N97" s="34">
        <v>58593</v>
      </c>
      <c r="O97" s="37">
        <f t="shared" si="32"/>
        <v>2578944</v>
      </c>
      <c r="P97" s="12">
        <f t="shared" si="31"/>
        <v>72581</v>
      </c>
    </row>
    <row r="98" spans="2:16" x14ac:dyDescent="0.2">
      <c r="B98" s="13" t="s">
        <v>68</v>
      </c>
      <c r="C98" s="5">
        <v>1914684</v>
      </c>
      <c r="D98" s="5">
        <v>217973</v>
      </c>
      <c r="E98" s="5">
        <v>538230</v>
      </c>
      <c r="F98" s="10" t="s">
        <v>51</v>
      </c>
      <c r="G98" s="10" t="s">
        <v>51</v>
      </c>
      <c r="H98" s="10" t="s">
        <v>51</v>
      </c>
      <c r="I98" s="5">
        <v>376904</v>
      </c>
      <c r="J98" s="5">
        <v>161326</v>
      </c>
      <c r="K98" s="5">
        <f t="shared" si="30"/>
        <v>130803</v>
      </c>
      <c r="L98" s="5">
        <v>65896</v>
      </c>
      <c r="M98" s="5">
        <v>7166</v>
      </c>
      <c r="N98" s="5">
        <v>57741</v>
      </c>
      <c r="O98" s="6">
        <f t="shared" si="32"/>
        <v>2583717</v>
      </c>
      <c r="P98" s="12">
        <f t="shared" si="31"/>
        <v>73062</v>
      </c>
    </row>
    <row r="99" spans="2:16" x14ac:dyDescent="0.2">
      <c r="B99" s="42" t="s">
        <v>69</v>
      </c>
      <c r="C99" s="34">
        <v>1922772</v>
      </c>
      <c r="D99" s="34">
        <v>215272</v>
      </c>
      <c r="E99" s="34">
        <v>534287</v>
      </c>
      <c r="F99" s="41" t="s">
        <v>51</v>
      </c>
      <c r="G99" s="41" t="s">
        <v>51</v>
      </c>
      <c r="H99" s="41" t="s">
        <v>51</v>
      </c>
      <c r="I99" s="34">
        <v>376456</v>
      </c>
      <c r="J99" s="34">
        <v>157831</v>
      </c>
      <c r="K99" s="34">
        <f t="shared" si="30"/>
        <v>126959</v>
      </c>
      <c r="L99" s="34">
        <v>66289</v>
      </c>
      <c r="M99" s="34">
        <v>6709</v>
      </c>
      <c r="N99" s="34">
        <v>53961</v>
      </c>
      <c r="O99" s="37">
        <f t="shared" si="32"/>
        <v>2584018</v>
      </c>
      <c r="P99" s="12">
        <f t="shared" si="31"/>
        <v>72998</v>
      </c>
    </row>
    <row r="100" spans="2:16" x14ac:dyDescent="0.2">
      <c r="B100" s="13" t="s">
        <v>70</v>
      </c>
      <c r="C100" s="5">
        <v>1927410</v>
      </c>
      <c r="D100" s="5">
        <v>213270</v>
      </c>
      <c r="E100" s="5">
        <v>533388</v>
      </c>
      <c r="F100" s="10" t="s">
        <v>51</v>
      </c>
      <c r="G100" s="10" t="s">
        <v>51</v>
      </c>
      <c r="H100" s="10" t="s">
        <v>51</v>
      </c>
      <c r="I100" s="5">
        <v>377144</v>
      </c>
      <c r="J100" s="5">
        <v>156244</v>
      </c>
      <c r="K100" s="5">
        <f t="shared" si="30"/>
        <v>124030</v>
      </c>
      <c r="L100" s="5">
        <v>66598</v>
      </c>
      <c r="M100" s="5">
        <v>6607</v>
      </c>
      <c r="N100" s="5">
        <v>50825</v>
      </c>
      <c r="O100" s="6">
        <f t="shared" si="32"/>
        <v>2584828</v>
      </c>
      <c r="P100" s="12">
        <f t="shared" si="31"/>
        <v>73205</v>
      </c>
    </row>
    <row r="101" spans="2:16" x14ac:dyDescent="0.2">
      <c r="B101" s="42" t="s">
        <v>71</v>
      </c>
      <c r="C101" s="34">
        <v>1922839</v>
      </c>
      <c r="D101" s="34">
        <v>201883</v>
      </c>
      <c r="E101" s="34">
        <v>526095</v>
      </c>
      <c r="F101" s="41" t="s">
        <v>51</v>
      </c>
      <c r="G101" s="41" t="s">
        <v>51</v>
      </c>
      <c r="H101" s="41" t="s">
        <v>51</v>
      </c>
      <c r="I101" s="34">
        <v>376955</v>
      </c>
      <c r="J101" s="34">
        <v>149140</v>
      </c>
      <c r="K101" s="34">
        <f t="shared" si="30"/>
        <v>134997</v>
      </c>
      <c r="L101" s="34">
        <v>68405</v>
      </c>
      <c r="M101" s="34">
        <v>6989</v>
      </c>
      <c r="N101" s="34">
        <v>59603</v>
      </c>
      <c r="O101" s="37">
        <f t="shared" si="32"/>
        <v>2583931</v>
      </c>
      <c r="P101" s="12">
        <f t="shared" si="31"/>
        <v>75394</v>
      </c>
    </row>
    <row r="102" spans="2:16" x14ac:dyDescent="0.2">
      <c r="B102" s="13" t="s">
        <v>72</v>
      </c>
      <c r="C102" s="5">
        <v>1920972</v>
      </c>
      <c r="D102" s="5">
        <v>196973</v>
      </c>
      <c r="E102" s="5">
        <v>530752</v>
      </c>
      <c r="F102" s="10" t="s">
        <v>51</v>
      </c>
      <c r="G102" s="10" t="s">
        <v>51</v>
      </c>
      <c r="H102" s="10" t="s">
        <v>51</v>
      </c>
      <c r="I102" s="5">
        <v>377374</v>
      </c>
      <c r="J102" s="5">
        <v>153378</v>
      </c>
      <c r="K102" s="5">
        <f t="shared" si="30"/>
        <v>135169</v>
      </c>
      <c r="L102" s="5">
        <v>69614</v>
      </c>
      <c r="M102" s="5">
        <v>6880</v>
      </c>
      <c r="N102" s="5">
        <v>58675</v>
      </c>
      <c r="O102" s="6">
        <f t="shared" si="32"/>
        <v>2586893</v>
      </c>
      <c r="P102" s="12">
        <f t="shared" si="31"/>
        <v>76494</v>
      </c>
    </row>
    <row r="103" spans="2:16" x14ac:dyDescent="0.2">
      <c r="B103" s="42" t="s">
        <v>73</v>
      </c>
      <c r="C103" s="34">
        <v>1906759</v>
      </c>
      <c r="D103" s="34">
        <v>175709</v>
      </c>
      <c r="E103" s="34">
        <v>528288</v>
      </c>
      <c r="F103" s="41" t="s">
        <v>51</v>
      </c>
      <c r="G103" s="41" t="s">
        <v>51</v>
      </c>
      <c r="H103" s="41" t="s">
        <v>51</v>
      </c>
      <c r="I103" s="34">
        <v>377679</v>
      </c>
      <c r="J103" s="34">
        <v>150609</v>
      </c>
      <c r="K103" s="34">
        <f t="shared" si="30"/>
        <v>132818</v>
      </c>
      <c r="L103" s="34">
        <v>70881</v>
      </c>
      <c r="M103" s="34">
        <v>6664</v>
      </c>
      <c r="N103" s="34">
        <v>55273</v>
      </c>
      <c r="O103" s="37">
        <f t="shared" si="32"/>
        <v>2567865</v>
      </c>
      <c r="P103" s="12">
        <f t="shared" si="31"/>
        <v>77545</v>
      </c>
    </row>
    <row r="104" spans="2:16" x14ac:dyDescent="0.2">
      <c r="B104" s="13" t="s">
        <v>74</v>
      </c>
      <c r="C104" s="5">
        <v>1904456</v>
      </c>
      <c r="D104" s="5">
        <v>167919</v>
      </c>
      <c r="E104" s="5">
        <v>528692</v>
      </c>
      <c r="F104" s="10" t="s">
        <v>51</v>
      </c>
      <c r="G104" s="10" t="s">
        <v>51</v>
      </c>
      <c r="H104" s="10" t="s">
        <v>51</v>
      </c>
      <c r="I104" s="5">
        <v>378983</v>
      </c>
      <c r="J104" s="5">
        <v>149709</v>
      </c>
      <c r="K104" s="5">
        <f t="shared" si="30"/>
        <v>130252</v>
      </c>
      <c r="L104" s="5">
        <v>71388</v>
      </c>
      <c r="M104" s="5">
        <v>6486</v>
      </c>
      <c r="N104" s="5">
        <v>52378</v>
      </c>
      <c r="O104" s="6">
        <f t="shared" si="32"/>
        <v>2563400</v>
      </c>
      <c r="P104" s="12">
        <f t="shared" si="31"/>
        <v>77874</v>
      </c>
    </row>
    <row r="105" spans="2:16" x14ac:dyDescent="0.2">
      <c r="B105" s="42" t="s">
        <v>75</v>
      </c>
      <c r="C105" s="34">
        <v>1894317</v>
      </c>
      <c r="D105" s="34">
        <v>155400</v>
      </c>
      <c r="E105" s="34">
        <v>522380</v>
      </c>
      <c r="F105" s="41" t="s">
        <v>51</v>
      </c>
      <c r="G105" s="41" t="s">
        <v>51</v>
      </c>
      <c r="H105" s="41" t="s">
        <v>51</v>
      </c>
      <c r="I105" s="34">
        <v>379823</v>
      </c>
      <c r="J105" s="34">
        <v>142557</v>
      </c>
      <c r="K105" s="34">
        <f t="shared" si="30"/>
        <v>140315</v>
      </c>
      <c r="L105" s="34">
        <v>73679</v>
      </c>
      <c r="M105" s="34">
        <v>6907</v>
      </c>
      <c r="N105" s="34">
        <v>59729</v>
      </c>
      <c r="O105" s="37">
        <f t="shared" si="32"/>
        <v>2557012</v>
      </c>
      <c r="P105" s="12">
        <f t="shared" si="31"/>
        <v>80586</v>
      </c>
    </row>
    <row r="106" spans="2:16" ht="13.5" thickBot="1" x14ac:dyDescent="0.25">
      <c r="B106" s="14" t="s">
        <v>76</v>
      </c>
      <c r="C106" s="7">
        <v>1887287</v>
      </c>
      <c r="D106" s="7">
        <v>143014</v>
      </c>
      <c r="E106" s="7">
        <v>528445</v>
      </c>
      <c r="F106" s="11" t="s">
        <v>51</v>
      </c>
      <c r="G106" s="11" t="s">
        <v>51</v>
      </c>
      <c r="H106" s="11" t="s">
        <v>51</v>
      </c>
      <c r="I106" s="7">
        <v>380634</v>
      </c>
      <c r="J106" s="7">
        <v>147811</v>
      </c>
      <c r="K106" s="7">
        <f t="shared" si="30"/>
        <v>140854</v>
      </c>
      <c r="L106" s="7">
        <v>75039</v>
      </c>
      <c r="M106" s="7">
        <v>6908</v>
      </c>
      <c r="N106" s="7">
        <v>58907</v>
      </c>
      <c r="O106" s="8">
        <f t="shared" si="32"/>
        <v>2556586</v>
      </c>
      <c r="P106" s="12">
        <f t="shared" si="31"/>
        <v>81947</v>
      </c>
    </row>
    <row r="107" spans="2:16" x14ac:dyDescent="0.2">
      <c r="B107" s="83" t="s">
        <v>129</v>
      </c>
      <c r="C107" s="19"/>
      <c r="D107" s="19"/>
      <c r="E107" s="19"/>
      <c r="F107" s="20"/>
      <c r="G107" s="20"/>
      <c r="H107" s="20"/>
      <c r="I107" s="19"/>
      <c r="J107" s="19"/>
      <c r="K107" s="19"/>
      <c r="L107" s="19"/>
      <c r="M107" s="19"/>
      <c r="N107" s="19"/>
      <c r="O107" s="19"/>
      <c r="P107" s="12"/>
    </row>
    <row r="108" spans="2:16" x14ac:dyDescent="0.2">
      <c r="B108" s="84" t="s">
        <v>130</v>
      </c>
      <c r="D108" s="19"/>
      <c r="E108" s="19"/>
      <c r="F108" s="20"/>
      <c r="G108" s="20"/>
      <c r="H108" s="20"/>
      <c r="I108" s="19"/>
      <c r="J108" s="19"/>
      <c r="K108" s="19"/>
      <c r="L108" s="19"/>
      <c r="M108" s="19"/>
      <c r="N108" s="19"/>
      <c r="O108" s="19"/>
      <c r="P108" s="12"/>
    </row>
    <row r="109" spans="2:16" x14ac:dyDescent="0.2">
      <c r="B109" s="85" t="s">
        <v>131</v>
      </c>
      <c r="C109" s="84"/>
    </row>
    <row r="110" spans="2:16" x14ac:dyDescent="0.2">
      <c r="B110" s="85"/>
      <c r="C110" s="84"/>
    </row>
    <row r="143" spans="2:2" x14ac:dyDescent="0.2">
      <c r="B143" s="21" t="s">
        <v>78</v>
      </c>
    </row>
  </sheetData>
  <mergeCells count="8">
    <mergeCell ref="L3:N3"/>
    <mergeCell ref="C3:C4"/>
    <mergeCell ref="E3:E4"/>
    <mergeCell ref="O3:O4"/>
    <mergeCell ref="D3:D4"/>
    <mergeCell ref="F3:H3"/>
    <mergeCell ref="I3:J3"/>
    <mergeCell ref="K3:K4"/>
  </mergeCells>
  <printOptions horizontalCentered="1"/>
  <pageMargins left="0.23622047244094491" right="0.23622047244094491" top="1.5748031496062993" bottom="0.19685039370078741" header="0.39370078740157483" footer="0.31496062992125984"/>
  <pageSetup paperSize="9" scale="53" fitToHeight="0" orientation="portrait" r:id="rId1"/>
  <headerFooter differentFirst="1" scaleWithDoc="0">
    <oddHeader>&amp;L&amp;G</oddHeader>
    <oddFooter>&amp;C&amp;P</oddFooter>
    <firstHeader>&amp;L&amp;G</firstHeader>
    <firstFooter>&amp;C&amp;P</firstFooter>
  </headerFooter>
  <rowBreaks count="1" manualBreakCount="1">
    <brk id="109" max="14" man="1"/>
  </rowBreaks>
  <colBreaks count="1" manualBreakCount="1">
    <brk id="15" max="1048575" man="1"/>
  </colBreaks>
  <customProperties>
    <customPr name="_pios_id" r:id="rId2"/>
  </customProperties>
  <ignoredErrors>
    <ignoredError sqref="O67:O85 O87:O106 K86 K44:K45 O40 K39 K31 K28" formulaRange="1"/>
  </ignoredError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69"/>
  <sheetViews>
    <sheetView showGridLines="0" zoomScaleNormal="100" workbookViewId="0">
      <selection activeCell="L5" sqref="L5:M5"/>
    </sheetView>
  </sheetViews>
  <sheetFormatPr defaultColWidth="9.140625" defaultRowHeight="12.75" x14ac:dyDescent="0.2"/>
  <cols>
    <col min="1" max="1" width="4.28515625" style="1" customWidth="1"/>
    <col min="2" max="2" width="9.140625" style="2"/>
    <col min="3" max="3" width="17.85546875" style="1" bestFit="1" customWidth="1"/>
    <col min="4" max="4" width="17.85546875" style="1" customWidth="1"/>
    <col min="5" max="5" width="17.7109375" style="1" bestFit="1" customWidth="1"/>
    <col min="6" max="8" width="11.42578125" style="1" customWidth="1"/>
    <col min="9" max="10" width="10.7109375" style="1" customWidth="1"/>
    <col min="11" max="11" width="14.28515625" style="1" customWidth="1"/>
    <col min="12" max="13" width="16" style="1" customWidth="1"/>
    <col min="14" max="14" width="16.28515625" style="1" bestFit="1" customWidth="1"/>
    <col min="15" max="16384" width="9.140625" style="1"/>
  </cols>
  <sheetData>
    <row r="1" spans="2:15" ht="15" x14ac:dyDescent="0.2">
      <c r="B1" s="22" t="s">
        <v>80</v>
      </c>
    </row>
    <row r="2" spans="2:15" ht="13.5" thickBot="1" x14ac:dyDescent="0.25"/>
    <row r="3" spans="2:15" ht="12.75" customHeight="1" x14ac:dyDescent="0.2">
      <c r="B3" s="29"/>
      <c r="C3" s="144" t="s">
        <v>0</v>
      </c>
      <c r="D3" s="148" t="s">
        <v>54</v>
      </c>
      <c r="E3" s="144" t="s">
        <v>1</v>
      </c>
      <c r="F3" s="150" t="s">
        <v>55</v>
      </c>
      <c r="G3" s="151"/>
      <c r="H3" s="152"/>
      <c r="I3" s="153" t="s">
        <v>56</v>
      </c>
      <c r="J3" s="154"/>
      <c r="K3" s="155" t="s">
        <v>2</v>
      </c>
      <c r="L3" s="143" t="s">
        <v>77</v>
      </c>
      <c r="M3" s="143"/>
      <c r="N3" s="146" t="s">
        <v>4</v>
      </c>
    </row>
    <row r="4" spans="2:15" ht="12.75" customHeight="1" x14ac:dyDescent="0.2">
      <c r="B4" s="30"/>
      <c r="C4" s="145"/>
      <c r="D4" s="149"/>
      <c r="E4" s="145"/>
      <c r="F4" s="31" t="s">
        <v>50</v>
      </c>
      <c r="G4" s="31" t="s">
        <v>49</v>
      </c>
      <c r="H4" s="31" t="s">
        <v>48</v>
      </c>
      <c r="I4" s="32" t="s">
        <v>52</v>
      </c>
      <c r="J4" s="32" t="s">
        <v>53</v>
      </c>
      <c r="K4" s="156"/>
      <c r="L4" s="32" t="s">
        <v>46</v>
      </c>
      <c r="M4" s="32" t="s">
        <v>3</v>
      </c>
      <c r="N4" s="147"/>
    </row>
    <row r="5" spans="2:15" ht="12.75" customHeight="1" x14ac:dyDescent="0.2">
      <c r="B5" s="161" t="s">
        <v>167</v>
      </c>
      <c r="C5" s="34">
        <v>953194</v>
      </c>
      <c r="D5" s="34">
        <v>330230</v>
      </c>
      <c r="E5" s="34">
        <v>199753</v>
      </c>
      <c r="F5" s="34">
        <v>79017</v>
      </c>
      <c r="G5" s="34">
        <v>38727</v>
      </c>
      <c r="H5" s="34">
        <v>82009</v>
      </c>
      <c r="I5" s="129" t="s">
        <v>51</v>
      </c>
      <c r="J5" s="129" t="s">
        <v>51</v>
      </c>
      <c r="K5" s="45">
        <f t="shared" ref="K5" si="0">SUM(L5:M5)</f>
        <v>26111</v>
      </c>
      <c r="L5" s="34">
        <v>4818</v>
      </c>
      <c r="M5" s="34">
        <v>21293</v>
      </c>
      <c r="N5" s="37">
        <f t="shared" ref="N5" si="1">SUM(C5,E5,L5,M5)</f>
        <v>1179058</v>
      </c>
      <c r="O5" s="26"/>
    </row>
    <row r="6" spans="2:15" ht="12.75" customHeight="1" x14ac:dyDescent="0.2">
      <c r="B6" s="142" t="s">
        <v>166</v>
      </c>
      <c r="C6" s="75">
        <v>956490</v>
      </c>
      <c r="D6" s="75">
        <v>330933</v>
      </c>
      <c r="E6" s="75">
        <v>198871</v>
      </c>
      <c r="F6" s="75">
        <v>78242</v>
      </c>
      <c r="G6" s="75">
        <v>38241</v>
      </c>
      <c r="H6" s="75">
        <v>82388</v>
      </c>
      <c r="I6" s="131" t="s">
        <v>51</v>
      </c>
      <c r="J6" s="131" t="s">
        <v>51</v>
      </c>
      <c r="K6" s="79">
        <f t="shared" ref="K6" si="2">SUM(L6:M6)</f>
        <v>25848</v>
      </c>
      <c r="L6" s="75">
        <v>4726</v>
      </c>
      <c r="M6" s="75">
        <v>21122</v>
      </c>
      <c r="N6" s="77">
        <f t="shared" ref="N6" si="3">SUM(C6,E6,L6,M6)</f>
        <v>1181209</v>
      </c>
      <c r="O6" s="26"/>
    </row>
    <row r="7" spans="2:15" ht="12.75" customHeight="1" x14ac:dyDescent="0.2">
      <c r="B7" s="141" t="s">
        <v>165</v>
      </c>
      <c r="C7" s="34">
        <v>961031</v>
      </c>
      <c r="D7" s="34">
        <v>331197</v>
      </c>
      <c r="E7" s="34">
        <v>199865</v>
      </c>
      <c r="F7" s="34">
        <v>78509</v>
      </c>
      <c r="G7" s="34">
        <v>38340</v>
      </c>
      <c r="H7" s="34">
        <v>83016</v>
      </c>
      <c r="I7" s="129" t="s">
        <v>51</v>
      </c>
      <c r="J7" s="129" t="s">
        <v>51</v>
      </c>
      <c r="K7" s="45">
        <f t="shared" ref="K7" si="4">SUM(L7:M7)</f>
        <v>25301</v>
      </c>
      <c r="L7" s="34">
        <v>4691</v>
      </c>
      <c r="M7" s="34">
        <v>20610</v>
      </c>
      <c r="N7" s="37">
        <f t="shared" ref="N7" si="5">SUM(C7,E7,L7,M7)</f>
        <v>1186197</v>
      </c>
      <c r="O7" s="26"/>
    </row>
    <row r="8" spans="2:15" ht="12.75" customHeight="1" x14ac:dyDescent="0.2">
      <c r="B8" s="140" t="s">
        <v>164</v>
      </c>
      <c r="C8" s="75">
        <v>961512</v>
      </c>
      <c r="D8" s="75">
        <v>330356</v>
      </c>
      <c r="E8" s="75">
        <v>199532</v>
      </c>
      <c r="F8" s="75">
        <v>78170</v>
      </c>
      <c r="G8" s="75">
        <v>38080</v>
      </c>
      <c r="H8" s="75">
        <v>83282</v>
      </c>
      <c r="I8" s="131" t="s">
        <v>51</v>
      </c>
      <c r="J8" s="131" t="s">
        <v>51</v>
      </c>
      <c r="K8" s="79">
        <f t="shared" ref="K8" si="6">SUM(L8:M8)</f>
        <v>22343</v>
      </c>
      <c r="L8" s="75">
        <v>4422</v>
      </c>
      <c r="M8" s="75">
        <v>17921</v>
      </c>
      <c r="N8" s="77">
        <f t="shared" ref="N8" si="7">SUM(C8,E8,L8,M8)</f>
        <v>1183387</v>
      </c>
      <c r="O8" s="26"/>
    </row>
    <row r="9" spans="2:15" ht="12.75" customHeight="1" x14ac:dyDescent="0.2">
      <c r="B9" s="139" t="s">
        <v>163</v>
      </c>
      <c r="C9" s="34">
        <v>960119</v>
      </c>
      <c r="D9" s="34">
        <v>327898</v>
      </c>
      <c r="E9" s="34">
        <v>199395</v>
      </c>
      <c r="F9" s="34">
        <v>77854</v>
      </c>
      <c r="G9" s="34">
        <v>37949</v>
      </c>
      <c r="H9" s="34">
        <v>83592</v>
      </c>
      <c r="I9" s="129" t="s">
        <v>51</v>
      </c>
      <c r="J9" s="129" t="s">
        <v>51</v>
      </c>
      <c r="K9" s="45">
        <f t="shared" ref="K9" si="8">SUM(L9:M9)</f>
        <v>25731</v>
      </c>
      <c r="L9" s="34">
        <v>4794</v>
      </c>
      <c r="M9" s="34">
        <v>20937</v>
      </c>
      <c r="N9" s="37">
        <f t="shared" ref="N9" si="9">SUM(C9,E9,L9,M9)</f>
        <v>1185245</v>
      </c>
      <c r="O9" s="26"/>
    </row>
    <row r="10" spans="2:15" ht="12.75" customHeight="1" x14ac:dyDescent="0.2">
      <c r="B10" s="138" t="s">
        <v>162</v>
      </c>
      <c r="C10" s="75">
        <v>958979</v>
      </c>
      <c r="D10" s="75">
        <v>324820</v>
      </c>
      <c r="E10" s="75">
        <v>198945</v>
      </c>
      <c r="F10" s="75">
        <v>77408</v>
      </c>
      <c r="G10" s="75">
        <v>37600</v>
      </c>
      <c r="H10" s="75">
        <v>83937</v>
      </c>
      <c r="I10" s="131" t="s">
        <v>51</v>
      </c>
      <c r="J10" s="131" t="s">
        <v>51</v>
      </c>
      <c r="K10" s="79">
        <f t="shared" ref="K10" si="10">SUM(L10:M10)</f>
        <v>25302</v>
      </c>
      <c r="L10" s="75">
        <v>4669</v>
      </c>
      <c r="M10" s="75">
        <v>20633</v>
      </c>
      <c r="N10" s="77">
        <f t="shared" ref="N10" si="11">SUM(C10,E10,L10,M10)</f>
        <v>1183226</v>
      </c>
      <c r="O10" s="26"/>
    </row>
    <row r="11" spans="2:15" ht="12.75" customHeight="1" x14ac:dyDescent="0.2">
      <c r="B11" s="137" t="s">
        <v>161</v>
      </c>
      <c r="C11" s="34">
        <v>959553</v>
      </c>
      <c r="D11" s="34">
        <v>318879</v>
      </c>
      <c r="E11" s="34">
        <v>199293</v>
      </c>
      <c r="F11" s="34">
        <v>77596</v>
      </c>
      <c r="G11" s="34">
        <v>37537</v>
      </c>
      <c r="H11" s="34">
        <v>84160</v>
      </c>
      <c r="I11" s="129" t="s">
        <v>51</v>
      </c>
      <c r="J11" s="129" t="s">
        <v>51</v>
      </c>
      <c r="K11" s="45">
        <f t="shared" ref="K11" si="12">SUM(L11:M11)</f>
        <v>24206</v>
      </c>
      <c r="L11" s="34">
        <v>4573</v>
      </c>
      <c r="M11" s="34">
        <v>19633</v>
      </c>
      <c r="N11" s="37">
        <f t="shared" ref="N11" si="13">SUM(C11,E11,L11,M11)</f>
        <v>1183052</v>
      </c>
      <c r="O11" s="26"/>
    </row>
    <row r="12" spans="2:15" ht="12.75" customHeight="1" x14ac:dyDescent="0.2">
      <c r="B12" s="136" t="s">
        <v>160</v>
      </c>
      <c r="C12" s="75">
        <v>954801</v>
      </c>
      <c r="D12" s="75">
        <v>310259</v>
      </c>
      <c r="E12" s="75">
        <v>198795</v>
      </c>
      <c r="F12" s="75">
        <v>77581</v>
      </c>
      <c r="G12" s="75">
        <v>37272</v>
      </c>
      <c r="H12" s="75">
        <v>83942</v>
      </c>
      <c r="I12" s="131" t="s">
        <v>51</v>
      </c>
      <c r="J12" s="131" t="s">
        <v>51</v>
      </c>
      <c r="K12" s="79">
        <f t="shared" ref="K12" si="14">SUM(L12:M12)</f>
        <v>22189</v>
      </c>
      <c r="L12" s="75">
        <v>4547</v>
      </c>
      <c r="M12" s="75">
        <v>17642</v>
      </c>
      <c r="N12" s="77">
        <f t="shared" ref="N12" si="15">SUM(C12,E12,L12,M12)</f>
        <v>1175785</v>
      </c>
      <c r="O12" s="26"/>
    </row>
    <row r="13" spans="2:15" ht="12.75" customHeight="1" x14ac:dyDescent="0.2">
      <c r="B13" s="135" t="s">
        <v>159</v>
      </c>
      <c r="C13" s="34">
        <v>948967</v>
      </c>
      <c r="D13" s="34">
        <v>299291</v>
      </c>
      <c r="E13" s="34">
        <v>199269</v>
      </c>
      <c r="F13" s="34">
        <v>77697</v>
      </c>
      <c r="G13" s="34">
        <v>37551</v>
      </c>
      <c r="H13" s="34">
        <v>84021</v>
      </c>
      <c r="I13" s="129" t="s">
        <v>51</v>
      </c>
      <c r="J13" s="129" t="s">
        <v>51</v>
      </c>
      <c r="K13" s="45">
        <f t="shared" ref="K13" si="16">SUM(L13:M13)</f>
        <v>25560</v>
      </c>
      <c r="L13" s="34">
        <v>4931</v>
      </c>
      <c r="M13" s="34">
        <v>20629</v>
      </c>
      <c r="N13" s="37">
        <f t="shared" ref="N13" si="17">SUM(C13,E13,L13,M13)</f>
        <v>1173796</v>
      </c>
      <c r="O13" s="26"/>
    </row>
    <row r="14" spans="2:15" ht="12.75" customHeight="1" x14ac:dyDescent="0.2">
      <c r="B14" s="134" t="s">
        <v>158</v>
      </c>
      <c r="C14" s="75">
        <v>950066</v>
      </c>
      <c r="D14" s="75">
        <v>295594</v>
      </c>
      <c r="E14" s="75">
        <v>200633</v>
      </c>
      <c r="F14" s="75">
        <v>78146</v>
      </c>
      <c r="G14" s="75">
        <v>37696</v>
      </c>
      <c r="H14" s="75">
        <v>84791</v>
      </c>
      <c r="I14" s="131" t="s">
        <v>51</v>
      </c>
      <c r="J14" s="131" t="s">
        <v>51</v>
      </c>
      <c r="K14" s="79">
        <f t="shared" ref="K14" si="18">SUM(L14:M14)</f>
        <v>25215</v>
      </c>
      <c r="L14" s="75">
        <v>4911</v>
      </c>
      <c r="M14" s="75">
        <v>20304</v>
      </c>
      <c r="N14" s="77">
        <f t="shared" ref="N14" si="19">SUM(C14,E14,L14,M14)</f>
        <v>1175914</v>
      </c>
      <c r="O14" s="26"/>
    </row>
    <row r="15" spans="2:15" ht="12.75" customHeight="1" x14ac:dyDescent="0.2">
      <c r="B15" s="133" t="s">
        <v>157</v>
      </c>
      <c r="C15" s="34">
        <v>951761</v>
      </c>
      <c r="D15" s="34">
        <v>290753</v>
      </c>
      <c r="E15" s="34">
        <v>200980</v>
      </c>
      <c r="F15" s="34">
        <v>78346</v>
      </c>
      <c r="G15" s="34">
        <v>37666</v>
      </c>
      <c r="H15" s="34">
        <v>84968</v>
      </c>
      <c r="I15" s="129" t="s">
        <v>51</v>
      </c>
      <c r="J15" s="129" t="s">
        <v>51</v>
      </c>
      <c r="K15" s="45">
        <f t="shared" ref="K15" si="20">SUM(L15:M15)</f>
        <v>24188</v>
      </c>
      <c r="L15" s="34">
        <v>4772</v>
      </c>
      <c r="M15" s="34">
        <v>19416</v>
      </c>
      <c r="N15" s="37">
        <f t="shared" ref="N15" si="21">SUM(C15,E15,L15,M15)</f>
        <v>1176929</v>
      </c>
      <c r="O15" s="26"/>
    </row>
    <row r="16" spans="2:15" ht="12.75" customHeight="1" x14ac:dyDescent="0.2">
      <c r="B16" s="132" t="s">
        <v>156</v>
      </c>
      <c r="C16" s="75">
        <v>952520</v>
      </c>
      <c r="D16" s="75">
        <v>289357</v>
      </c>
      <c r="E16" s="75">
        <v>200554</v>
      </c>
      <c r="F16" s="75">
        <v>78206</v>
      </c>
      <c r="G16" s="75">
        <v>37478</v>
      </c>
      <c r="H16" s="75">
        <v>84870</v>
      </c>
      <c r="I16" s="131" t="s">
        <v>51</v>
      </c>
      <c r="J16" s="131" t="s">
        <v>51</v>
      </c>
      <c r="K16" s="79">
        <f t="shared" ref="K16:K19" si="22">SUM(L16:M16)</f>
        <v>21926</v>
      </c>
      <c r="L16" s="75">
        <v>4571</v>
      </c>
      <c r="M16" s="75">
        <v>17355</v>
      </c>
      <c r="N16" s="77">
        <f t="shared" ref="N16:N19" si="23">SUM(C16,E16,L16,M16)</f>
        <v>1175000</v>
      </c>
      <c r="O16" s="26"/>
    </row>
    <row r="17" spans="2:17" ht="12.75" customHeight="1" x14ac:dyDescent="0.2">
      <c r="B17" s="114" t="s">
        <v>155</v>
      </c>
      <c r="C17" s="34">
        <v>949882</v>
      </c>
      <c r="D17" s="34">
        <v>288088</v>
      </c>
      <c r="E17" s="34">
        <v>200506</v>
      </c>
      <c r="F17" s="34">
        <v>77853</v>
      </c>
      <c r="G17" s="34">
        <v>37380</v>
      </c>
      <c r="H17" s="34">
        <v>85273</v>
      </c>
      <c r="I17" s="129" t="s">
        <v>51</v>
      </c>
      <c r="J17" s="129" t="s">
        <v>51</v>
      </c>
      <c r="K17" s="45">
        <f t="shared" si="22"/>
        <v>25304</v>
      </c>
      <c r="L17" s="34">
        <v>4953</v>
      </c>
      <c r="M17" s="34">
        <v>20351</v>
      </c>
      <c r="N17" s="37">
        <f t="shared" si="23"/>
        <v>1175692</v>
      </c>
      <c r="O17" s="26"/>
    </row>
    <row r="18" spans="2:17" ht="12.75" customHeight="1" x14ac:dyDescent="0.2">
      <c r="B18" s="127" t="s">
        <v>154</v>
      </c>
      <c r="C18" s="124">
        <v>948504</v>
      </c>
      <c r="D18" s="124">
        <v>287516</v>
      </c>
      <c r="E18" s="124">
        <v>201676</v>
      </c>
      <c r="F18" s="124">
        <v>78085</v>
      </c>
      <c r="G18" s="124">
        <v>37428</v>
      </c>
      <c r="H18" s="124">
        <v>86163</v>
      </c>
      <c r="I18" s="130" t="s">
        <v>51</v>
      </c>
      <c r="J18" s="130" t="s">
        <v>51</v>
      </c>
      <c r="K18" s="125">
        <f t="shared" si="22"/>
        <v>24933</v>
      </c>
      <c r="L18" s="124">
        <v>4923</v>
      </c>
      <c r="M18" s="124">
        <v>20010</v>
      </c>
      <c r="N18" s="126">
        <f t="shared" si="23"/>
        <v>1175113</v>
      </c>
      <c r="O18" s="26"/>
      <c r="P18" s="118"/>
    </row>
    <row r="19" spans="2:17" ht="12.75" customHeight="1" x14ac:dyDescent="0.2">
      <c r="B19" s="114" t="s">
        <v>153</v>
      </c>
      <c r="C19" s="34">
        <v>951690</v>
      </c>
      <c r="D19" s="34">
        <v>286520</v>
      </c>
      <c r="E19" s="34">
        <v>202734</v>
      </c>
      <c r="F19" s="34">
        <v>78117</v>
      </c>
      <c r="G19" s="34">
        <v>37630</v>
      </c>
      <c r="H19" s="34">
        <v>86987</v>
      </c>
      <c r="I19" s="100" t="s">
        <v>51</v>
      </c>
      <c r="J19" s="100" t="s">
        <v>51</v>
      </c>
      <c r="K19" s="45">
        <f t="shared" si="22"/>
        <v>24468</v>
      </c>
      <c r="L19" s="34">
        <v>4956</v>
      </c>
      <c r="M19" s="34">
        <v>19512</v>
      </c>
      <c r="N19" s="37">
        <f t="shared" si="23"/>
        <v>1178892</v>
      </c>
      <c r="O19" s="26"/>
      <c r="P19" s="118"/>
    </row>
    <row r="20" spans="2:17" ht="12.75" customHeight="1" x14ac:dyDescent="0.2">
      <c r="B20" s="117" t="s">
        <v>152</v>
      </c>
      <c r="C20" s="75">
        <v>951805</v>
      </c>
      <c r="D20" s="75">
        <v>284165</v>
      </c>
      <c r="E20" s="75">
        <v>203192</v>
      </c>
      <c r="F20" s="75">
        <v>78343</v>
      </c>
      <c r="G20" s="75">
        <v>37616</v>
      </c>
      <c r="H20" s="75">
        <v>87233</v>
      </c>
      <c r="I20" s="96" t="s">
        <v>51</v>
      </c>
      <c r="J20" s="96" t="s">
        <v>51</v>
      </c>
      <c r="K20" s="79">
        <f t="shared" ref="K20" si="24">SUM(L20:M20)</f>
        <v>21661</v>
      </c>
      <c r="L20" s="75">
        <v>4662</v>
      </c>
      <c r="M20" s="75">
        <v>16999</v>
      </c>
      <c r="N20" s="77">
        <f t="shared" ref="N20" si="25">SUM(C20,E20,L20,M20)</f>
        <v>1176658</v>
      </c>
      <c r="O20" s="26"/>
    </row>
    <row r="21" spans="2:17" ht="12.75" customHeight="1" x14ac:dyDescent="0.2">
      <c r="B21" s="116" t="s">
        <v>151</v>
      </c>
      <c r="C21" s="34">
        <v>948690</v>
      </c>
      <c r="D21" s="34">
        <v>282475</v>
      </c>
      <c r="E21" s="34">
        <v>203413</v>
      </c>
      <c r="F21" s="34">
        <v>78170</v>
      </c>
      <c r="G21" s="34">
        <v>37642</v>
      </c>
      <c r="H21" s="34">
        <v>87601</v>
      </c>
      <c r="I21" s="100" t="s">
        <v>51</v>
      </c>
      <c r="J21" s="100" t="s">
        <v>51</v>
      </c>
      <c r="K21" s="45">
        <f t="shared" ref="K21:K25" si="26">SUM(L21:M21)</f>
        <v>24727</v>
      </c>
      <c r="L21" s="34">
        <v>4970</v>
      </c>
      <c r="M21" s="34">
        <v>19757</v>
      </c>
      <c r="N21" s="37">
        <f t="shared" ref="N21:N25" si="27">SUM(C21,E21,L21,M21)</f>
        <v>1176830</v>
      </c>
      <c r="O21" s="26"/>
      <c r="P21" s="118"/>
      <c r="Q21" s="118"/>
    </row>
    <row r="22" spans="2:17" ht="12.75" customHeight="1" x14ac:dyDescent="0.2">
      <c r="B22" s="115" t="s">
        <v>150</v>
      </c>
      <c r="C22" s="75">
        <v>951800</v>
      </c>
      <c r="D22" s="75">
        <v>281514</v>
      </c>
      <c r="E22" s="75">
        <v>204106</v>
      </c>
      <c r="F22" s="75">
        <v>78142</v>
      </c>
      <c r="G22" s="75">
        <v>37552</v>
      </c>
      <c r="H22" s="75">
        <v>88412</v>
      </c>
      <c r="I22" s="96" t="s">
        <v>51</v>
      </c>
      <c r="J22" s="96" t="s">
        <v>51</v>
      </c>
      <c r="K22" s="79">
        <f t="shared" si="26"/>
        <v>24185</v>
      </c>
      <c r="L22" s="75">
        <v>4892</v>
      </c>
      <c r="M22" s="75">
        <v>19293</v>
      </c>
      <c r="N22" s="77">
        <f t="shared" si="27"/>
        <v>1180091</v>
      </c>
      <c r="O22" s="26"/>
    </row>
    <row r="23" spans="2:17" ht="12.75" customHeight="1" x14ac:dyDescent="0.2">
      <c r="B23" s="114" t="s">
        <v>149</v>
      </c>
      <c r="C23" s="34">
        <v>958522</v>
      </c>
      <c r="D23" s="34">
        <v>280034</v>
      </c>
      <c r="E23" s="34">
        <v>205867</v>
      </c>
      <c r="F23" s="34">
        <v>78532</v>
      </c>
      <c r="G23" s="34">
        <v>37705</v>
      </c>
      <c r="H23" s="34">
        <v>89630</v>
      </c>
      <c r="I23" s="100" t="s">
        <v>51</v>
      </c>
      <c r="J23" s="100" t="s">
        <v>51</v>
      </c>
      <c r="K23" s="45">
        <f t="shared" si="26"/>
        <v>23591</v>
      </c>
      <c r="L23" s="34">
        <v>4852</v>
      </c>
      <c r="M23" s="34">
        <v>18739</v>
      </c>
      <c r="N23" s="37">
        <f t="shared" si="27"/>
        <v>1187980</v>
      </c>
      <c r="O23" s="26"/>
    </row>
    <row r="24" spans="2:17" ht="12.75" customHeight="1" x14ac:dyDescent="0.2">
      <c r="B24" s="113" t="s">
        <v>148</v>
      </c>
      <c r="C24" s="75">
        <v>958862</v>
      </c>
      <c r="D24" s="75">
        <v>278986</v>
      </c>
      <c r="E24" s="75">
        <v>206915</v>
      </c>
      <c r="F24" s="75">
        <v>78901</v>
      </c>
      <c r="G24" s="75">
        <v>37808</v>
      </c>
      <c r="H24" s="75">
        <v>90206</v>
      </c>
      <c r="I24" s="96" t="s">
        <v>51</v>
      </c>
      <c r="J24" s="96" t="s">
        <v>51</v>
      </c>
      <c r="K24" s="79">
        <f t="shared" si="26"/>
        <v>20900</v>
      </c>
      <c r="L24" s="75">
        <v>4655</v>
      </c>
      <c r="M24" s="75">
        <v>16245</v>
      </c>
      <c r="N24" s="77">
        <f t="shared" si="27"/>
        <v>1186677</v>
      </c>
      <c r="O24" s="26"/>
    </row>
    <row r="25" spans="2:17" ht="12.75" customHeight="1" x14ac:dyDescent="0.2">
      <c r="B25" s="112" t="s">
        <v>147</v>
      </c>
      <c r="C25" s="34">
        <v>959797</v>
      </c>
      <c r="D25" s="34">
        <v>278297</v>
      </c>
      <c r="E25" s="34">
        <v>207344</v>
      </c>
      <c r="F25" s="34">
        <v>79008</v>
      </c>
      <c r="G25" s="34">
        <v>37729</v>
      </c>
      <c r="H25" s="34">
        <v>90607</v>
      </c>
      <c r="I25" s="100" t="s">
        <v>51</v>
      </c>
      <c r="J25" s="100" t="s">
        <v>51</v>
      </c>
      <c r="K25" s="45">
        <f t="shared" si="26"/>
        <v>23880</v>
      </c>
      <c r="L25" s="34">
        <v>4925</v>
      </c>
      <c r="M25" s="34">
        <v>18955</v>
      </c>
      <c r="N25" s="37">
        <f t="shared" si="27"/>
        <v>1191021</v>
      </c>
      <c r="O25" s="26"/>
    </row>
    <row r="26" spans="2:17" ht="12.75" customHeight="1" x14ac:dyDescent="0.2">
      <c r="B26" s="111" t="s">
        <v>146</v>
      </c>
      <c r="C26" s="75">
        <v>956833</v>
      </c>
      <c r="D26" s="75">
        <v>277459</v>
      </c>
      <c r="E26" s="75">
        <v>207629</v>
      </c>
      <c r="F26" s="75">
        <v>78815</v>
      </c>
      <c r="G26" s="75">
        <v>37685</v>
      </c>
      <c r="H26" s="75">
        <v>91129</v>
      </c>
      <c r="I26" s="96" t="s">
        <v>51</v>
      </c>
      <c r="J26" s="96" t="s">
        <v>51</v>
      </c>
      <c r="K26" s="79">
        <f t="shared" ref="K26:K44" si="28">SUM(L26:M26)</f>
        <v>23787</v>
      </c>
      <c r="L26" s="75">
        <v>5053</v>
      </c>
      <c r="M26" s="75">
        <v>18734</v>
      </c>
      <c r="N26" s="77">
        <f t="shared" ref="N26:N44" si="29">SUM(C26,E26,L26,M26)</f>
        <v>1188249</v>
      </c>
      <c r="O26" s="26"/>
    </row>
    <row r="27" spans="2:17" ht="12.75" customHeight="1" x14ac:dyDescent="0.2">
      <c r="B27" s="110" t="s">
        <v>145</v>
      </c>
      <c r="C27" s="34">
        <v>956161</v>
      </c>
      <c r="D27" s="34">
        <v>275790</v>
      </c>
      <c r="E27" s="34">
        <v>208831</v>
      </c>
      <c r="F27" s="34">
        <v>78889</v>
      </c>
      <c r="G27" s="34">
        <v>37682</v>
      </c>
      <c r="H27" s="34">
        <v>92260</v>
      </c>
      <c r="I27" s="100" t="s">
        <v>51</v>
      </c>
      <c r="J27" s="100" t="s">
        <v>51</v>
      </c>
      <c r="K27" s="45">
        <f t="shared" si="28"/>
        <v>23541</v>
      </c>
      <c r="L27" s="34">
        <v>5122</v>
      </c>
      <c r="M27" s="34">
        <v>18419</v>
      </c>
      <c r="N27" s="37">
        <f t="shared" si="29"/>
        <v>1188533</v>
      </c>
      <c r="O27" s="26"/>
    </row>
    <row r="28" spans="2:17" ht="12.75" customHeight="1" x14ac:dyDescent="0.2">
      <c r="B28" s="109" t="s">
        <v>144</v>
      </c>
      <c r="C28" s="75">
        <v>952183</v>
      </c>
      <c r="D28" s="75">
        <v>274033</v>
      </c>
      <c r="E28" s="75">
        <v>209977</v>
      </c>
      <c r="F28" s="75">
        <v>79226</v>
      </c>
      <c r="G28" s="75">
        <v>37761</v>
      </c>
      <c r="H28" s="75">
        <v>92990</v>
      </c>
      <c r="I28" s="96" t="s">
        <v>51</v>
      </c>
      <c r="J28" s="96" t="s">
        <v>51</v>
      </c>
      <c r="K28" s="79">
        <f t="shared" si="28"/>
        <v>20821</v>
      </c>
      <c r="L28" s="75">
        <v>4860</v>
      </c>
      <c r="M28" s="75">
        <v>15961</v>
      </c>
      <c r="N28" s="77">
        <f t="shared" si="29"/>
        <v>1182981</v>
      </c>
      <c r="O28" s="26"/>
    </row>
    <row r="29" spans="2:17" ht="12.75" customHeight="1" x14ac:dyDescent="0.2">
      <c r="B29" s="108" t="s">
        <v>143</v>
      </c>
      <c r="C29" s="34">
        <v>950747</v>
      </c>
      <c r="D29" s="34">
        <v>273101</v>
      </c>
      <c r="E29" s="34">
        <v>210373</v>
      </c>
      <c r="F29" s="34">
        <v>79201</v>
      </c>
      <c r="G29" s="34">
        <v>37659</v>
      </c>
      <c r="H29" s="34">
        <v>93513</v>
      </c>
      <c r="I29" s="100" t="s">
        <v>51</v>
      </c>
      <c r="J29" s="100" t="s">
        <v>51</v>
      </c>
      <c r="K29" s="45">
        <f t="shared" si="28"/>
        <v>24462</v>
      </c>
      <c r="L29" s="34">
        <v>5325</v>
      </c>
      <c r="M29" s="34">
        <v>19137</v>
      </c>
      <c r="N29" s="37">
        <f t="shared" si="29"/>
        <v>1185582</v>
      </c>
      <c r="O29" s="26"/>
    </row>
    <row r="30" spans="2:17" ht="12.75" customHeight="1" x14ac:dyDescent="0.2">
      <c r="B30" s="107" t="s">
        <v>142</v>
      </c>
      <c r="C30" s="75">
        <v>949296</v>
      </c>
      <c r="D30" s="75">
        <v>271688</v>
      </c>
      <c r="E30" s="75">
        <v>210606</v>
      </c>
      <c r="F30" s="75">
        <v>79055</v>
      </c>
      <c r="G30" s="75">
        <v>37408</v>
      </c>
      <c r="H30" s="75">
        <v>94143</v>
      </c>
      <c r="I30" s="96" t="s">
        <v>51</v>
      </c>
      <c r="J30" s="96" t="s">
        <v>51</v>
      </c>
      <c r="K30" s="79">
        <f t="shared" si="28"/>
        <v>24296</v>
      </c>
      <c r="L30" s="75">
        <v>5326</v>
      </c>
      <c r="M30" s="75">
        <v>18970</v>
      </c>
      <c r="N30" s="77">
        <f t="shared" si="29"/>
        <v>1184198</v>
      </c>
      <c r="O30" s="26"/>
    </row>
    <row r="31" spans="2:17" ht="12.75" customHeight="1" x14ac:dyDescent="0.2">
      <c r="B31" s="105" t="s">
        <v>141</v>
      </c>
      <c r="C31" s="34">
        <v>947979</v>
      </c>
      <c r="D31" s="34">
        <v>270095</v>
      </c>
      <c r="E31" s="34">
        <v>211684</v>
      </c>
      <c r="F31" s="34">
        <v>79066</v>
      </c>
      <c r="G31" s="34">
        <v>37497</v>
      </c>
      <c r="H31" s="34">
        <v>95121</v>
      </c>
      <c r="I31" s="100" t="s">
        <v>51</v>
      </c>
      <c r="J31" s="100" t="s">
        <v>51</v>
      </c>
      <c r="K31" s="45">
        <f t="shared" si="28"/>
        <v>23926</v>
      </c>
      <c r="L31" s="34">
        <v>5318</v>
      </c>
      <c r="M31" s="34">
        <v>18608</v>
      </c>
      <c r="N31" s="37">
        <f t="shared" si="29"/>
        <v>1183589</v>
      </c>
      <c r="O31" s="26"/>
    </row>
    <row r="32" spans="2:17" ht="12.75" customHeight="1" x14ac:dyDescent="0.2">
      <c r="B32" s="104" t="s">
        <v>140</v>
      </c>
      <c r="C32" s="75">
        <v>943042</v>
      </c>
      <c r="D32" s="75">
        <v>268323</v>
      </c>
      <c r="E32" s="75">
        <v>212852</v>
      </c>
      <c r="F32" s="75">
        <v>79324</v>
      </c>
      <c r="G32" s="75">
        <v>37586</v>
      </c>
      <c r="H32" s="75">
        <v>95942</v>
      </c>
      <c r="I32" s="96" t="s">
        <v>51</v>
      </c>
      <c r="J32" s="96" t="s">
        <v>51</v>
      </c>
      <c r="K32" s="79">
        <f t="shared" si="28"/>
        <v>20515</v>
      </c>
      <c r="L32" s="75">
        <v>5024</v>
      </c>
      <c r="M32" s="75">
        <v>15491</v>
      </c>
      <c r="N32" s="77">
        <f t="shared" si="29"/>
        <v>1176409</v>
      </c>
      <c r="O32" s="26"/>
    </row>
    <row r="33" spans="2:15" ht="12.75" customHeight="1" x14ac:dyDescent="0.2">
      <c r="B33" s="99" t="s">
        <v>139</v>
      </c>
      <c r="C33" s="34">
        <v>939095</v>
      </c>
      <c r="D33" s="34">
        <v>267425</v>
      </c>
      <c r="E33" s="34">
        <v>213518</v>
      </c>
      <c r="F33" s="34">
        <v>79427</v>
      </c>
      <c r="G33" s="34">
        <v>37381</v>
      </c>
      <c r="H33" s="34">
        <v>96710</v>
      </c>
      <c r="I33" s="100" t="s">
        <v>51</v>
      </c>
      <c r="J33" s="100" t="s">
        <v>51</v>
      </c>
      <c r="K33" s="45">
        <f t="shared" si="28"/>
        <v>25044</v>
      </c>
      <c r="L33" s="34">
        <v>5590</v>
      </c>
      <c r="M33" s="34">
        <v>19454</v>
      </c>
      <c r="N33" s="37">
        <f t="shared" si="29"/>
        <v>1177657</v>
      </c>
      <c r="O33" s="26"/>
    </row>
    <row r="34" spans="2:15" ht="12.75" customHeight="1" x14ac:dyDescent="0.2">
      <c r="B34" s="95" t="s">
        <v>138</v>
      </c>
      <c r="C34" s="75">
        <v>940307</v>
      </c>
      <c r="D34" s="75">
        <v>266324</v>
      </c>
      <c r="E34" s="75">
        <v>214271</v>
      </c>
      <c r="F34" s="75">
        <v>79497</v>
      </c>
      <c r="G34" s="75">
        <v>37250</v>
      </c>
      <c r="H34" s="75">
        <v>97524</v>
      </c>
      <c r="I34" s="96" t="s">
        <v>51</v>
      </c>
      <c r="J34" s="96" t="s">
        <v>51</v>
      </c>
      <c r="K34" s="79">
        <f t="shared" si="28"/>
        <v>24820</v>
      </c>
      <c r="L34" s="75">
        <v>5582</v>
      </c>
      <c r="M34" s="75">
        <v>19238</v>
      </c>
      <c r="N34" s="77">
        <f t="shared" si="29"/>
        <v>1179398</v>
      </c>
      <c r="O34" s="26"/>
    </row>
    <row r="35" spans="2:15" ht="12.75" customHeight="1" x14ac:dyDescent="0.2">
      <c r="B35" s="94" t="s">
        <v>137</v>
      </c>
      <c r="C35" s="34">
        <v>939165</v>
      </c>
      <c r="D35" s="34">
        <v>264511</v>
      </c>
      <c r="E35" s="34">
        <v>215188</v>
      </c>
      <c r="F35" s="34">
        <v>79378</v>
      </c>
      <c r="G35" s="34">
        <v>37159</v>
      </c>
      <c r="H35" s="34">
        <v>98651</v>
      </c>
      <c r="I35" s="90" t="s">
        <v>51</v>
      </c>
      <c r="J35" s="90" t="s">
        <v>51</v>
      </c>
      <c r="K35" s="45">
        <f t="shared" si="28"/>
        <v>24450</v>
      </c>
      <c r="L35" s="34">
        <v>5590</v>
      </c>
      <c r="M35" s="34">
        <v>18860</v>
      </c>
      <c r="N35" s="37">
        <f t="shared" si="29"/>
        <v>1178803</v>
      </c>
      <c r="O35" s="26"/>
    </row>
    <row r="36" spans="2:15" ht="12.75" customHeight="1" x14ac:dyDescent="0.2">
      <c r="B36" s="93" t="s">
        <v>136</v>
      </c>
      <c r="C36" s="75">
        <v>934239</v>
      </c>
      <c r="D36" s="75">
        <v>262633</v>
      </c>
      <c r="E36" s="75">
        <v>216429</v>
      </c>
      <c r="F36" s="75">
        <v>79760</v>
      </c>
      <c r="G36" s="75">
        <v>37249</v>
      </c>
      <c r="H36" s="75">
        <v>99420</v>
      </c>
      <c r="I36" s="88" t="s">
        <v>51</v>
      </c>
      <c r="J36" s="88" t="s">
        <v>51</v>
      </c>
      <c r="K36" s="79">
        <f t="shared" si="28"/>
        <v>21070</v>
      </c>
      <c r="L36" s="75">
        <v>5306</v>
      </c>
      <c r="M36" s="75">
        <v>15764</v>
      </c>
      <c r="N36" s="77">
        <f t="shared" si="29"/>
        <v>1171738</v>
      </c>
      <c r="O36" s="26"/>
    </row>
    <row r="37" spans="2:15" ht="12.75" customHeight="1" x14ac:dyDescent="0.2">
      <c r="B37" s="92" t="s">
        <v>135</v>
      </c>
      <c r="C37" s="34">
        <v>929492</v>
      </c>
      <c r="D37" s="34">
        <v>261223</v>
      </c>
      <c r="E37" s="34">
        <v>217326</v>
      </c>
      <c r="F37" s="34">
        <v>79873</v>
      </c>
      <c r="G37" s="34">
        <v>37243</v>
      </c>
      <c r="H37" s="34">
        <v>100210</v>
      </c>
      <c r="I37" s="90" t="s">
        <v>51</v>
      </c>
      <c r="J37" s="90" t="s">
        <v>51</v>
      </c>
      <c r="K37" s="45">
        <f t="shared" si="28"/>
        <v>25840</v>
      </c>
      <c r="L37" s="34">
        <v>5919</v>
      </c>
      <c r="M37" s="34">
        <v>19921</v>
      </c>
      <c r="N37" s="37">
        <f t="shared" si="29"/>
        <v>1172658</v>
      </c>
      <c r="O37" s="26"/>
    </row>
    <row r="38" spans="2:15" ht="12.75" customHeight="1" x14ac:dyDescent="0.2">
      <c r="B38" s="91" t="s">
        <v>134</v>
      </c>
      <c r="C38" s="75">
        <v>925179</v>
      </c>
      <c r="D38" s="75">
        <v>259458</v>
      </c>
      <c r="E38" s="75">
        <v>217677</v>
      </c>
      <c r="F38" s="75">
        <v>79962</v>
      </c>
      <c r="G38" s="75">
        <v>37075</v>
      </c>
      <c r="H38" s="75">
        <v>100640</v>
      </c>
      <c r="I38" s="88" t="s">
        <v>51</v>
      </c>
      <c r="J38" s="88" t="s">
        <v>51</v>
      </c>
      <c r="K38" s="79">
        <f t="shared" si="28"/>
        <v>25810</v>
      </c>
      <c r="L38" s="75">
        <v>5941</v>
      </c>
      <c r="M38" s="75">
        <v>19869</v>
      </c>
      <c r="N38" s="77">
        <f t="shared" si="29"/>
        <v>1168666</v>
      </c>
      <c r="O38" s="26"/>
    </row>
    <row r="39" spans="2:15" ht="12.75" customHeight="1" x14ac:dyDescent="0.2">
      <c r="B39" s="89" t="s">
        <v>133</v>
      </c>
      <c r="C39" s="34">
        <v>927701</v>
      </c>
      <c r="D39" s="34">
        <v>257474</v>
      </c>
      <c r="E39" s="34">
        <v>217958</v>
      </c>
      <c r="F39" s="34">
        <v>79482</v>
      </c>
      <c r="G39" s="34">
        <v>36888</v>
      </c>
      <c r="H39" s="34">
        <v>101588</v>
      </c>
      <c r="I39" s="90" t="s">
        <v>51</v>
      </c>
      <c r="J39" s="90" t="s">
        <v>51</v>
      </c>
      <c r="K39" s="45">
        <f t="shared" si="28"/>
        <v>25372</v>
      </c>
      <c r="L39" s="34">
        <v>5917</v>
      </c>
      <c r="M39" s="34">
        <v>19455</v>
      </c>
      <c r="N39" s="37">
        <f t="shared" si="29"/>
        <v>1171031</v>
      </c>
      <c r="O39" s="26"/>
    </row>
    <row r="40" spans="2:15" ht="12.75" customHeight="1" x14ac:dyDescent="0.2">
      <c r="B40" s="87" t="s">
        <v>132</v>
      </c>
      <c r="C40" s="75">
        <v>924354</v>
      </c>
      <c r="D40" s="75">
        <v>255751</v>
      </c>
      <c r="E40" s="75">
        <v>219080</v>
      </c>
      <c r="F40" s="75">
        <v>79952</v>
      </c>
      <c r="G40" s="75">
        <v>36915</v>
      </c>
      <c r="H40" s="75">
        <v>102213</v>
      </c>
      <c r="I40" s="88" t="s">
        <v>51</v>
      </c>
      <c r="J40" s="88" t="s">
        <v>51</v>
      </c>
      <c r="K40" s="79">
        <f t="shared" si="28"/>
        <v>22124</v>
      </c>
      <c r="L40" s="75">
        <v>5597</v>
      </c>
      <c r="M40" s="75">
        <v>16527</v>
      </c>
      <c r="N40" s="77">
        <f t="shared" si="29"/>
        <v>1165558</v>
      </c>
      <c r="O40" s="26"/>
    </row>
    <row r="41" spans="2:15" ht="12.75" customHeight="1" x14ac:dyDescent="0.2">
      <c r="B41" s="82" t="s">
        <v>128</v>
      </c>
      <c r="C41" s="34">
        <v>919667</v>
      </c>
      <c r="D41" s="34">
        <v>254180</v>
      </c>
      <c r="E41" s="34">
        <v>220138</v>
      </c>
      <c r="F41" s="34">
        <v>80173</v>
      </c>
      <c r="G41" s="34">
        <v>36829</v>
      </c>
      <c r="H41" s="34">
        <v>103136</v>
      </c>
      <c r="I41" s="44" t="s">
        <v>51</v>
      </c>
      <c r="J41" s="44" t="s">
        <v>51</v>
      </c>
      <c r="K41" s="45">
        <f t="shared" si="28"/>
        <v>26869</v>
      </c>
      <c r="L41" s="34">
        <v>6165</v>
      </c>
      <c r="M41" s="34">
        <v>20704</v>
      </c>
      <c r="N41" s="37">
        <f t="shared" si="29"/>
        <v>1166674</v>
      </c>
      <c r="O41" s="26"/>
    </row>
    <row r="42" spans="2:15" ht="12.75" customHeight="1" x14ac:dyDescent="0.2">
      <c r="B42" s="81" t="s">
        <v>127</v>
      </c>
      <c r="C42" s="75">
        <v>914199</v>
      </c>
      <c r="D42" s="75">
        <v>252485</v>
      </c>
      <c r="E42" s="75">
        <v>221346</v>
      </c>
      <c r="F42" s="75">
        <v>80612</v>
      </c>
      <c r="G42" s="75">
        <v>36756</v>
      </c>
      <c r="H42" s="75">
        <v>103978</v>
      </c>
      <c r="I42" s="78" t="s">
        <v>51</v>
      </c>
      <c r="J42" s="78" t="s">
        <v>51</v>
      </c>
      <c r="K42" s="79">
        <f t="shared" si="28"/>
        <v>26804</v>
      </c>
      <c r="L42" s="75">
        <v>6213</v>
      </c>
      <c r="M42" s="75">
        <v>20591</v>
      </c>
      <c r="N42" s="77">
        <f t="shared" si="29"/>
        <v>1162349</v>
      </c>
      <c r="O42" s="26"/>
    </row>
    <row r="43" spans="2:15" ht="12.75" customHeight="1" x14ac:dyDescent="0.2">
      <c r="B43" s="43" t="s">
        <v>84</v>
      </c>
      <c r="C43" s="34">
        <v>912102</v>
      </c>
      <c r="D43" s="34">
        <v>250094</v>
      </c>
      <c r="E43" s="34">
        <v>216978</v>
      </c>
      <c r="F43" s="34">
        <v>79052</v>
      </c>
      <c r="G43" s="34">
        <v>35856</v>
      </c>
      <c r="H43" s="34">
        <v>102070</v>
      </c>
      <c r="I43" s="44" t="s">
        <v>51</v>
      </c>
      <c r="J43" s="44" t="s">
        <v>51</v>
      </c>
      <c r="K43" s="45">
        <f t="shared" si="28"/>
        <v>26451</v>
      </c>
      <c r="L43" s="34">
        <v>6165</v>
      </c>
      <c r="M43" s="34">
        <v>20286</v>
      </c>
      <c r="N43" s="37">
        <f t="shared" si="29"/>
        <v>1155531</v>
      </c>
      <c r="O43" s="26"/>
    </row>
    <row r="44" spans="2:15" ht="12.75" customHeight="1" x14ac:dyDescent="0.2">
      <c r="B44" s="27" t="s">
        <v>83</v>
      </c>
      <c r="C44" s="5">
        <v>909607</v>
      </c>
      <c r="D44" s="5">
        <v>247549</v>
      </c>
      <c r="E44" s="5">
        <v>217530</v>
      </c>
      <c r="F44" s="5">
        <v>79185</v>
      </c>
      <c r="G44" s="5">
        <v>35683</v>
      </c>
      <c r="H44" s="5">
        <v>102662</v>
      </c>
      <c r="I44" s="28" t="s">
        <v>51</v>
      </c>
      <c r="J44" s="28" t="s">
        <v>51</v>
      </c>
      <c r="K44" s="18">
        <f t="shared" si="28"/>
        <v>23023</v>
      </c>
      <c r="L44" s="5">
        <v>5811</v>
      </c>
      <c r="M44" s="5">
        <v>17212</v>
      </c>
      <c r="N44" s="6">
        <f t="shared" si="29"/>
        <v>1150160</v>
      </c>
      <c r="O44" s="26"/>
    </row>
    <row r="45" spans="2:15" ht="12.75" customHeight="1" x14ac:dyDescent="0.2">
      <c r="B45" s="38" t="s">
        <v>82</v>
      </c>
      <c r="C45" s="34">
        <v>905005</v>
      </c>
      <c r="D45" s="34">
        <v>245356</v>
      </c>
      <c r="E45" s="34">
        <v>218456</v>
      </c>
      <c r="F45" s="34">
        <v>79527</v>
      </c>
      <c r="G45" s="34">
        <v>35598</v>
      </c>
      <c r="H45" s="34">
        <v>103331</v>
      </c>
      <c r="I45" s="46" t="s">
        <v>51</v>
      </c>
      <c r="J45" s="46" t="s">
        <v>51</v>
      </c>
      <c r="K45" s="45">
        <f>SUM(L45:M45)</f>
        <v>27815</v>
      </c>
      <c r="L45" s="34">
        <v>6377</v>
      </c>
      <c r="M45" s="34">
        <v>21438</v>
      </c>
      <c r="N45" s="37">
        <f>SUM(C45,E45,L45,M45)</f>
        <v>1151276</v>
      </c>
      <c r="O45" s="26"/>
    </row>
    <row r="46" spans="2:15" ht="12.75" customHeight="1" x14ac:dyDescent="0.2">
      <c r="B46" s="3" t="s">
        <v>5</v>
      </c>
      <c r="C46" s="5">
        <v>900470</v>
      </c>
      <c r="D46" s="5">
        <v>243295</v>
      </c>
      <c r="E46" s="5">
        <v>220167</v>
      </c>
      <c r="F46" s="5">
        <v>80183</v>
      </c>
      <c r="G46" s="5">
        <v>35671</v>
      </c>
      <c r="H46" s="5">
        <v>104313</v>
      </c>
      <c r="I46" s="10" t="s">
        <v>51</v>
      </c>
      <c r="J46" s="10" t="s">
        <v>51</v>
      </c>
      <c r="K46" s="18">
        <f>SUM(L46:M46)</f>
        <v>27807</v>
      </c>
      <c r="L46" s="5">
        <v>6452</v>
      </c>
      <c r="M46" s="5">
        <v>21355</v>
      </c>
      <c r="N46" s="6">
        <f>SUM(C46,E46,L46,M46)</f>
        <v>1148444</v>
      </c>
    </row>
    <row r="47" spans="2:15" ht="12.75" customHeight="1" x14ac:dyDescent="0.2">
      <c r="B47" s="38" t="s">
        <v>6</v>
      </c>
      <c r="C47" s="34">
        <v>898162</v>
      </c>
      <c r="D47" s="34">
        <v>241061</v>
      </c>
      <c r="E47" s="34">
        <v>221757</v>
      </c>
      <c r="F47" s="34">
        <v>80542</v>
      </c>
      <c r="G47" s="34">
        <v>35593</v>
      </c>
      <c r="H47" s="34">
        <v>105622</v>
      </c>
      <c r="I47" s="41" t="s">
        <v>51</v>
      </c>
      <c r="J47" s="41" t="s">
        <v>51</v>
      </c>
      <c r="K47" s="45">
        <f t="shared" ref="K47:K106" si="30">SUM(L47:M47)</f>
        <v>27560</v>
      </c>
      <c r="L47" s="34">
        <v>6471</v>
      </c>
      <c r="M47" s="34">
        <v>21089</v>
      </c>
      <c r="N47" s="37">
        <f t="shared" ref="N47:N106" si="31">SUM(C47,E47,L47,M47)</f>
        <v>1147479</v>
      </c>
    </row>
    <row r="48" spans="2:15" ht="12.75" customHeight="1" x14ac:dyDescent="0.2">
      <c r="B48" s="3" t="s">
        <v>7</v>
      </c>
      <c r="C48" s="5">
        <v>897418</v>
      </c>
      <c r="D48" s="5">
        <v>238263</v>
      </c>
      <c r="E48" s="5">
        <v>222606</v>
      </c>
      <c r="F48" s="5">
        <v>80637</v>
      </c>
      <c r="G48" s="5">
        <v>35530</v>
      </c>
      <c r="H48" s="5">
        <v>106439</v>
      </c>
      <c r="I48" s="10" t="s">
        <v>51</v>
      </c>
      <c r="J48" s="10" t="s">
        <v>51</v>
      </c>
      <c r="K48" s="18">
        <f t="shared" si="30"/>
        <v>23839</v>
      </c>
      <c r="L48" s="5">
        <v>6090</v>
      </c>
      <c r="M48" s="5">
        <v>17749</v>
      </c>
      <c r="N48" s="6">
        <f t="shared" si="31"/>
        <v>1143863</v>
      </c>
    </row>
    <row r="49" spans="2:14" ht="12.75" customHeight="1" x14ac:dyDescent="0.2">
      <c r="B49" s="40" t="s">
        <v>37</v>
      </c>
      <c r="C49" s="34">
        <v>894595</v>
      </c>
      <c r="D49" s="34">
        <v>235839</v>
      </c>
      <c r="E49" s="34">
        <v>223405</v>
      </c>
      <c r="F49" s="34">
        <v>80795</v>
      </c>
      <c r="G49" s="34">
        <v>35464</v>
      </c>
      <c r="H49" s="34">
        <v>107146</v>
      </c>
      <c r="I49" s="41" t="s">
        <v>51</v>
      </c>
      <c r="J49" s="41" t="s">
        <v>51</v>
      </c>
      <c r="K49" s="45">
        <f t="shared" si="30"/>
        <v>28827</v>
      </c>
      <c r="L49" s="34">
        <v>6681</v>
      </c>
      <c r="M49" s="34">
        <v>22146</v>
      </c>
      <c r="N49" s="37">
        <f t="shared" si="31"/>
        <v>1146827</v>
      </c>
    </row>
    <row r="50" spans="2:14" ht="12.75" customHeight="1" x14ac:dyDescent="0.2">
      <c r="B50" s="3" t="s">
        <v>8</v>
      </c>
      <c r="C50" s="5">
        <v>889265</v>
      </c>
      <c r="D50" s="5">
        <v>233247</v>
      </c>
      <c r="E50" s="5">
        <v>224833</v>
      </c>
      <c r="F50" s="5">
        <v>81394</v>
      </c>
      <c r="G50" s="5">
        <v>35274</v>
      </c>
      <c r="H50" s="5">
        <v>108165</v>
      </c>
      <c r="I50" s="10" t="s">
        <v>51</v>
      </c>
      <c r="J50" s="10" t="s">
        <v>51</v>
      </c>
      <c r="K50" s="18">
        <f t="shared" si="30"/>
        <v>28846</v>
      </c>
      <c r="L50" s="5">
        <v>6722</v>
      </c>
      <c r="M50" s="5">
        <v>22124</v>
      </c>
      <c r="N50" s="6">
        <f t="shared" si="31"/>
        <v>1142944</v>
      </c>
    </row>
    <row r="51" spans="2:14" ht="12.75" customHeight="1" x14ac:dyDescent="0.2">
      <c r="B51" s="38" t="s">
        <v>9</v>
      </c>
      <c r="C51" s="34">
        <v>887003</v>
      </c>
      <c r="D51" s="34">
        <v>230861</v>
      </c>
      <c r="E51" s="34">
        <v>226310</v>
      </c>
      <c r="F51" s="34">
        <v>81688</v>
      </c>
      <c r="G51" s="34">
        <v>35090</v>
      </c>
      <c r="H51" s="34">
        <v>109532</v>
      </c>
      <c r="I51" s="41" t="s">
        <v>51</v>
      </c>
      <c r="J51" s="41" t="s">
        <v>51</v>
      </c>
      <c r="K51" s="45">
        <f t="shared" si="30"/>
        <v>28637</v>
      </c>
      <c r="L51" s="34">
        <v>6760</v>
      </c>
      <c r="M51" s="34">
        <v>21877</v>
      </c>
      <c r="N51" s="37">
        <f t="shared" si="31"/>
        <v>1141950</v>
      </c>
    </row>
    <row r="52" spans="2:14" ht="12.75" customHeight="1" x14ac:dyDescent="0.2">
      <c r="B52" s="3" t="s">
        <v>10</v>
      </c>
      <c r="C52" s="5">
        <v>884511</v>
      </c>
      <c r="D52" s="5">
        <v>228622</v>
      </c>
      <c r="E52" s="5">
        <v>227310</v>
      </c>
      <c r="F52" s="5">
        <v>82037</v>
      </c>
      <c r="G52" s="5">
        <v>34768</v>
      </c>
      <c r="H52" s="5">
        <v>110505</v>
      </c>
      <c r="I52" s="10" t="s">
        <v>51</v>
      </c>
      <c r="J52" s="10" t="s">
        <v>51</v>
      </c>
      <c r="K52" s="18">
        <f t="shared" si="30"/>
        <v>24725</v>
      </c>
      <c r="L52" s="5">
        <v>6402</v>
      </c>
      <c r="M52" s="5">
        <v>18323</v>
      </c>
      <c r="N52" s="6">
        <f t="shared" si="31"/>
        <v>1136546</v>
      </c>
    </row>
    <row r="53" spans="2:14" ht="12.75" customHeight="1" x14ac:dyDescent="0.2">
      <c r="B53" s="38" t="s">
        <v>11</v>
      </c>
      <c r="C53" s="34">
        <v>884457</v>
      </c>
      <c r="D53" s="34">
        <v>226275</v>
      </c>
      <c r="E53" s="34">
        <v>227736</v>
      </c>
      <c r="F53" s="34">
        <v>81920</v>
      </c>
      <c r="G53" s="34">
        <v>34371</v>
      </c>
      <c r="H53" s="34">
        <v>111445</v>
      </c>
      <c r="I53" s="41" t="s">
        <v>51</v>
      </c>
      <c r="J53" s="41" t="s">
        <v>51</v>
      </c>
      <c r="K53" s="45">
        <f t="shared" si="30"/>
        <v>29504</v>
      </c>
      <c r="L53" s="34">
        <v>6844</v>
      </c>
      <c r="M53" s="34">
        <v>22660</v>
      </c>
      <c r="N53" s="37">
        <f t="shared" si="31"/>
        <v>1141697</v>
      </c>
    </row>
    <row r="54" spans="2:14" ht="12.75" customHeight="1" x14ac:dyDescent="0.2">
      <c r="B54" s="3" t="s">
        <v>12</v>
      </c>
      <c r="C54" s="5">
        <v>881816</v>
      </c>
      <c r="D54" s="5">
        <v>224028</v>
      </c>
      <c r="E54" s="5">
        <v>228959</v>
      </c>
      <c r="F54" s="5">
        <v>82256</v>
      </c>
      <c r="G54" s="5">
        <v>34045</v>
      </c>
      <c r="H54" s="5">
        <v>112658</v>
      </c>
      <c r="I54" s="10" t="s">
        <v>51</v>
      </c>
      <c r="J54" s="10" t="s">
        <v>51</v>
      </c>
      <c r="K54" s="18">
        <f t="shared" si="30"/>
        <v>29386</v>
      </c>
      <c r="L54" s="5">
        <v>6832</v>
      </c>
      <c r="M54" s="5">
        <v>22554</v>
      </c>
      <c r="N54" s="6">
        <f t="shared" si="31"/>
        <v>1140161</v>
      </c>
    </row>
    <row r="55" spans="2:14" ht="12.75" customHeight="1" x14ac:dyDescent="0.2">
      <c r="B55" s="38" t="s">
        <v>13</v>
      </c>
      <c r="C55" s="34">
        <v>881223</v>
      </c>
      <c r="D55" s="34">
        <v>221900</v>
      </c>
      <c r="E55" s="34">
        <v>230425</v>
      </c>
      <c r="F55" s="34">
        <v>82238</v>
      </c>
      <c r="G55" s="34">
        <v>33734</v>
      </c>
      <c r="H55" s="34">
        <v>114453</v>
      </c>
      <c r="I55" s="41" t="s">
        <v>51</v>
      </c>
      <c r="J55" s="41" t="s">
        <v>51</v>
      </c>
      <c r="K55" s="45">
        <f t="shared" si="30"/>
        <v>29079</v>
      </c>
      <c r="L55" s="34">
        <v>6889</v>
      </c>
      <c r="M55" s="34">
        <v>22190</v>
      </c>
      <c r="N55" s="37">
        <f t="shared" si="31"/>
        <v>1140727</v>
      </c>
    </row>
    <row r="56" spans="2:14" ht="12.75" customHeight="1" x14ac:dyDescent="0.2">
      <c r="B56" s="3" t="s">
        <v>14</v>
      </c>
      <c r="C56" s="5">
        <v>878713</v>
      </c>
      <c r="D56" s="5">
        <v>219980</v>
      </c>
      <c r="E56" s="5">
        <v>231697</v>
      </c>
      <c r="F56" s="5">
        <v>82590</v>
      </c>
      <c r="G56" s="5">
        <v>33267</v>
      </c>
      <c r="H56" s="5">
        <v>115840</v>
      </c>
      <c r="I56" s="10" t="s">
        <v>51</v>
      </c>
      <c r="J56" s="10" t="s">
        <v>51</v>
      </c>
      <c r="K56" s="18">
        <f t="shared" si="30"/>
        <v>25315</v>
      </c>
      <c r="L56" s="5">
        <v>6520</v>
      </c>
      <c r="M56" s="5">
        <v>18795</v>
      </c>
      <c r="N56" s="6">
        <f t="shared" si="31"/>
        <v>1135725</v>
      </c>
    </row>
    <row r="57" spans="2:14" ht="12.75" customHeight="1" x14ac:dyDescent="0.2">
      <c r="B57" s="38" t="s">
        <v>15</v>
      </c>
      <c r="C57" s="34">
        <v>878782</v>
      </c>
      <c r="D57" s="34">
        <v>218279</v>
      </c>
      <c r="E57" s="34">
        <v>232224</v>
      </c>
      <c r="F57" s="34">
        <v>82442</v>
      </c>
      <c r="G57" s="34">
        <v>32601</v>
      </c>
      <c r="H57" s="34">
        <v>117181</v>
      </c>
      <c r="I57" s="41" t="s">
        <v>51</v>
      </c>
      <c r="J57" s="41" t="s">
        <v>51</v>
      </c>
      <c r="K57" s="45">
        <f t="shared" si="30"/>
        <v>30105</v>
      </c>
      <c r="L57" s="34">
        <v>6936</v>
      </c>
      <c r="M57" s="34">
        <v>23169</v>
      </c>
      <c r="N57" s="37">
        <f t="shared" si="31"/>
        <v>1141111</v>
      </c>
    </row>
    <row r="58" spans="2:14" ht="12.75" customHeight="1" x14ac:dyDescent="0.2">
      <c r="B58" s="3" t="s">
        <v>16</v>
      </c>
      <c r="C58" s="5">
        <v>878037</v>
      </c>
      <c r="D58" s="5">
        <v>215921</v>
      </c>
      <c r="E58" s="5">
        <v>233303</v>
      </c>
      <c r="F58" s="5">
        <v>83151</v>
      </c>
      <c r="G58" s="5">
        <v>31717</v>
      </c>
      <c r="H58" s="5">
        <v>118435</v>
      </c>
      <c r="I58" s="10" t="s">
        <v>51</v>
      </c>
      <c r="J58" s="10" t="s">
        <v>51</v>
      </c>
      <c r="K58" s="18">
        <f t="shared" si="30"/>
        <v>30042</v>
      </c>
      <c r="L58" s="5">
        <v>6872</v>
      </c>
      <c r="M58" s="5">
        <v>23170</v>
      </c>
      <c r="N58" s="6">
        <f t="shared" si="31"/>
        <v>1141382</v>
      </c>
    </row>
    <row r="59" spans="2:14" ht="12.75" customHeight="1" x14ac:dyDescent="0.2">
      <c r="B59" s="38" t="s">
        <v>17</v>
      </c>
      <c r="C59" s="34">
        <v>875041</v>
      </c>
      <c r="D59" s="34">
        <v>211565</v>
      </c>
      <c r="E59" s="34">
        <v>235114</v>
      </c>
      <c r="F59" s="34">
        <v>83605</v>
      </c>
      <c r="G59" s="34">
        <v>31201</v>
      </c>
      <c r="H59" s="34">
        <v>120308</v>
      </c>
      <c r="I59" s="41" t="s">
        <v>51</v>
      </c>
      <c r="J59" s="41" t="s">
        <v>51</v>
      </c>
      <c r="K59" s="45">
        <f t="shared" si="30"/>
        <v>28925</v>
      </c>
      <c r="L59" s="34">
        <v>6881</v>
      </c>
      <c r="M59" s="34">
        <v>22044</v>
      </c>
      <c r="N59" s="37">
        <f t="shared" si="31"/>
        <v>1139080</v>
      </c>
    </row>
    <row r="60" spans="2:14" ht="12.75" customHeight="1" x14ac:dyDescent="0.2">
      <c r="B60" s="3" t="s">
        <v>18</v>
      </c>
      <c r="C60" s="5">
        <v>859101</v>
      </c>
      <c r="D60" s="5">
        <v>197101</v>
      </c>
      <c r="E60" s="5">
        <v>238616</v>
      </c>
      <c r="F60" s="5">
        <v>85448</v>
      </c>
      <c r="G60" s="5">
        <v>31129</v>
      </c>
      <c r="H60" s="5">
        <v>122039</v>
      </c>
      <c r="I60" s="10" t="s">
        <v>51</v>
      </c>
      <c r="J60" s="10" t="s">
        <v>51</v>
      </c>
      <c r="K60" s="18">
        <f t="shared" si="30"/>
        <v>24594</v>
      </c>
      <c r="L60" s="5">
        <v>6747</v>
      </c>
      <c r="M60" s="5">
        <v>17847</v>
      </c>
      <c r="N60" s="6">
        <f t="shared" si="31"/>
        <v>1122311</v>
      </c>
    </row>
    <row r="61" spans="2:14" ht="12.75" customHeight="1" x14ac:dyDescent="0.2">
      <c r="B61" s="38" t="s">
        <v>19</v>
      </c>
      <c r="C61" s="34">
        <v>844553</v>
      </c>
      <c r="D61" s="34">
        <v>184811</v>
      </c>
      <c r="E61" s="34">
        <v>242613</v>
      </c>
      <c r="F61" s="34">
        <v>87517</v>
      </c>
      <c r="G61" s="34">
        <v>30915</v>
      </c>
      <c r="H61" s="34">
        <v>124181</v>
      </c>
      <c r="I61" s="41" t="s">
        <v>51</v>
      </c>
      <c r="J61" s="41" t="s">
        <v>51</v>
      </c>
      <c r="K61" s="45">
        <f t="shared" si="30"/>
        <v>29580</v>
      </c>
      <c r="L61" s="34">
        <v>7415</v>
      </c>
      <c r="M61" s="34">
        <v>22165</v>
      </c>
      <c r="N61" s="37">
        <f t="shared" si="31"/>
        <v>1116746</v>
      </c>
    </row>
    <row r="62" spans="2:14" ht="12.75" customHeight="1" x14ac:dyDescent="0.2">
      <c r="B62" s="3" t="s">
        <v>20</v>
      </c>
      <c r="C62" s="5">
        <v>839182</v>
      </c>
      <c r="D62" s="5">
        <v>179904</v>
      </c>
      <c r="E62" s="5">
        <v>244817</v>
      </c>
      <c r="F62" s="5">
        <v>88353</v>
      </c>
      <c r="G62" s="5">
        <v>30181</v>
      </c>
      <c r="H62" s="5">
        <v>126283</v>
      </c>
      <c r="I62" s="10" t="s">
        <v>51</v>
      </c>
      <c r="J62" s="10" t="s">
        <v>51</v>
      </c>
      <c r="K62" s="18">
        <f t="shared" si="30"/>
        <v>29814</v>
      </c>
      <c r="L62" s="5">
        <v>7278</v>
      </c>
      <c r="M62" s="5">
        <v>22536</v>
      </c>
      <c r="N62" s="6">
        <f t="shared" si="31"/>
        <v>1113813</v>
      </c>
    </row>
    <row r="63" spans="2:14" ht="12.75" customHeight="1" x14ac:dyDescent="0.2">
      <c r="B63" s="38" t="s">
        <v>21</v>
      </c>
      <c r="C63" s="34">
        <v>833920</v>
      </c>
      <c r="D63" s="34">
        <v>175536</v>
      </c>
      <c r="E63" s="34">
        <v>246763</v>
      </c>
      <c r="F63" s="34">
        <v>88383</v>
      </c>
      <c r="G63" s="34">
        <v>29314</v>
      </c>
      <c r="H63" s="34">
        <v>129066</v>
      </c>
      <c r="I63" s="41" t="s">
        <v>51</v>
      </c>
      <c r="J63" s="41" t="s">
        <v>51</v>
      </c>
      <c r="K63" s="45">
        <f t="shared" si="30"/>
        <v>27463</v>
      </c>
      <c r="L63" s="34">
        <v>7296</v>
      </c>
      <c r="M63" s="34">
        <v>20167</v>
      </c>
      <c r="N63" s="37">
        <f t="shared" si="31"/>
        <v>1108146</v>
      </c>
    </row>
    <row r="64" spans="2:14" ht="12.75" customHeight="1" x14ac:dyDescent="0.2">
      <c r="B64" s="3" t="s">
        <v>22</v>
      </c>
      <c r="C64" s="5">
        <v>827256</v>
      </c>
      <c r="D64" s="5">
        <v>172517</v>
      </c>
      <c r="E64" s="5">
        <v>248361</v>
      </c>
      <c r="F64" s="5">
        <v>87854</v>
      </c>
      <c r="G64" s="5">
        <v>27135</v>
      </c>
      <c r="H64" s="5">
        <v>133372</v>
      </c>
      <c r="I64" s="10" t="s">
        <v>51</v>
      </c>
      <c r="J64" s="10" t="s">
        <v>51</v>
      </c>
      <c r="K64" s="18">
        <f t="shared" si="30"/>
        <v>25401</v>
      </c>
      <c r="L64" s="5">
        <v>7057</v>
      </c>
      <c r="M64" s="5">
        <v>18344</v>
      </c>
      <c r="N64" s="6">
        <f t="shared" si="31"/>
        <v>1101018</v>
      </c>
    </row>
    <row r="65" spans="2:14" ht="12.75" customHeight="1" x14ac:dyDescent="0.2">
      <c r="B65" s="38" t="s">
        <v>23</v>
      </c>
      <c r="C65" s="34">
        <v>820224</v>
      </c>
      <c r="D65" s="34">
        <v>169901</v>
      </c>
      <c r="E65" s="34">
        <v>249893</v>
      </c>
      <c r="F65" s="34">
        <v>87769</v>
      </c>
      <c r="G65" s="34">
        <v>25641</v>
      </c>
      <c r="H65" s="34">
        <v>136483</v>
      </c>
      <c r="I65" s="41" t="s">
        <v>51</v>
      </c>
      <c r="J65" s="41" t="s">
        <v>51</v>
      </c>
      <c r="K65" s="45">
        <f t="shared" si="30"/>
        <v>30050</v>
      </c>
      <c r="L65" s="34">
        <v>7491</v>
      </c>
      <c r="M65" s="34">
        <v>22559</v>
      </c>
      <c r="N65" s="37">
        <f t="shared" si="31"/>
        <v>1100167</v>
      </c>
    </row>
    <row r="66" spans="2:14" ht="12.75" customHeight="1" x14ac:dyDescent="0.2">
      <c r="B66" s="3" t="s">
        <v>24</v>
      </c>
      <c r="C66" s="5">
        <v>812738</v>
      </c>
      <c r="D66" s="5">
        <v>165935</v>
      </c>
      <c r="E66" s="5">
        <v>251993</v>
      </c>
      <c r="F66" s="5">
        <v>88357</v>
      </c>
      <c r="G66" s="5">
        <v>25517</v>
      </c>
      <c r="H66" s="5">
        <v>138119</v>
      </c>
      <c r="I66" s="10" t="s">
        <v>51</v>
      </c>
      <c r="J66" s="10" t="s">
        <v>51</v>
      </c>
      <c r="K66" s="18">
        <f t="shared" si="30"/>
        <v>30389</v>
      </c>
      <c r="L66" s="5">
        <v>7492</v>
      </c>
      <c r="M66" s="5">
        <v>22897</v>
      </c>
      <c r="N66" s="6">
        <f t="shared" si="31"/>
        <v>1095120</v>
      </c>
    </row>
    <row r="67" spans="2:14" ht="12.75" customHeight="1" x14ac:dyDescent="0.2">
      <c r="B67" s="38" t="s">
        <v>25</v>
      </c>
      <c r="C67" s="34">
        <v>761978</v>
      </c>
      <c r="D67" s="34">
        <v>159669</v>
      </c>
      <c r="E67" s="34">
        <v>299334</v>
      </c>
      <c r="F67" s="41" t="s">
        <v>51</v>
      </c>
      <c r="G67" s="41" t="s">
        <v>51</v>
      </c>
      <c r="H67" s="41" t="s">
        <v>51</v>
      </c>
      <c r="I67" s="34">
        <v>184918</v>
      </c>
      <c r="J67" s="34">
        <v>114416</v>
      </c>
      <c r="K67" s="45">
        <f t="shared" si="30"/>
        <v>28118</v>
      </c>
      <c r="L67" s="34">
        <v>7438</v>
      </c>
      <c r="M67" s="34">
        <v>20680</v>
      </c>
      <c r="N67" s="37">
        <f t="shared" si="31"/>
        <v>1089430</v>
      </c>
    </row>
    <row r="68" spans="2:14" ht="12.75" customHeight="1" x14ac:dyDescent="0.2">
      <c r="B68" s="3" t="s">
        <v>26</v>
      </c>
      <c r="C68" s="5">
        <v>754099</v>
      </c>
      <c r="D68" s="5">
        <v>154651</v>
      </c>
      <c r="E68" s="5">
        <v>300236</v>
      </c>
      <c r="F68" s="10" t="s">
        <v>51</v>
      </c>
      <c r="G68" s="10" t="s">
        <v>51</v>
      </c>
      <c r="H68" s="10" t="s">
        <v>51</v>
      </c>
      <c r="I68" s="5">
        <v>185990</v>
      </c>
      <c r="J68" s="5">
        <v>114246</v>
      </c>
      <c r="K68" s="5">
        <f t="shared" si="30"/>
        <v>25845</v>
      </c>
      <c r="L68" s="5">
        <v>7163</v>
      </c>
      <c r="M68" s="5">
        <v>18682</v>
      </c>
      <c r="N68" s="6">
        <f t="shared" si="31"/>
        <v>1080180</v>
      </c>
    </row>
    <row r="69" spans="2:14" ht="12.75" customHeight="1" x14ac:dyDescent="0.2">
      <c r="B69" s="38" t="s">
        <v>27</v>
      </c>
      <c r="C69" s="34">
        <v>747149</v>
      </c>
      <c r="D69" s="34">
        <v>151262</v>
      </c>
      <c r="E69" s="34">
        <v>301080</v>
      </c>
      <c r="F69" s="41" t="s">
        <v>51</v>
      </c>
      <c r="G69" s="41" t="s">
        <v>51</v>
      </c>
      <c r="H69" s="41" t="s">
        <v>51</v>
      </c>
      <c r="I69" s="34">
        <v>187082</v>
      </c>
      <c r="J69" s="34">
        <v>113998</v>
      </c>
      <c r="K69" s="34">
        <f t="shared" si="30"/>
        <v>30802</v>
      </c>
      <c r="L69" s="34">
        <v>7654</v>
      </c>
      <c r="M69" s="34">
        <v>23148</v>
      </c>
      <c r="N69" s="37">
        <f t="shared" si="31"/>
        <v>1079031</v>
      </c>
    </row>
    <row r="70" spans="2:14" ht="12.75" customHeight="1" x14ac:dyDescent="0.2">
      <c r="B70" s="3" t="s">
        <v>28</v>
      </c>
      <c r="C70" s="5">
        <v>737279</v>
      </c>
      <c r="D70" s="5">
        <v>147336</v>
      </c>
      <c r="E70" s="5">
        <v>302592</v>
      </c>
      <c r="F70" s="10" t="s">
        <v>51</v>
      </c>
      <c r="G70" s="10" t="s">
        <v>51</v>
      </c>
      <c r="H70" s="10" t="s">
        <v>51</v>
      </c>
      <c r="I70" s="5">
        <v>188592</v>
      </c>
      <c r="J70" s="5">
        <v>114000</v>
      </c>
      <c r="K70" s="5">
        <f t="shared" si="30"/>
        <v>31033</v>
      </c>
      <c r="L70" s="5">
        <v>7647</v>
      </c>
      <c r="M70" s="5">
        <v>23386</v>
      </c>
      <c r="N70" s="6">
        <f t="shared" si="31"/>
        <v>1070904</v>
      </c>
    </row>
    <row r="71" spans="2:14" ht="12.75" customHeight="1" x14ac:dyDescent="0.2">
      <c r="B71" s="38" t="s">
        <v>29</v>
      </c>
      <c r="C71" s="34">
        <v>734829</v>
      </c>
      <c r="D71" s="34">
        <v>143660</v>
      </c>
      <c r="E71" s="34">
        <v>302877</v>
      </c>
      <c r="F71" s="41" t="s">
        <v>51</v>
      </c>
      <c r="G71" s="41" t="s">
        <v>51</v>
      </c>
      <c r="H71" s="41" t="s">
        <v>51</v>
      </c>
      <c r="I71" s="34">
        <v>189678</v>
      </c>
      <c r="J71" s="34">
        <v>113199</v>
      </c>
      <c r="K71" s="34">
        <f t="shared" si="30"/>
        <v>28759</v>
      </c>
      <c r="L71" s="34">
        <v>7506</v>
      </c>
      <c r="M71" s="34">
        <v>21253</v>
      </c>
      <c r="N71" s="37">
        <f t="shared" si="31"/>
        <v>1066465</v>
      </c>
    </row>
    <row r="72" spans="2:14" ht="12.75" customHeight="1" x14ac:dyDescent="0.2">
      <c r="B72" s="3" t="s">
        <v>30</v>
      </c>
      <c r="C72" s="5">
        <v>730512</v>
      </c>
      <c r="D72" s="5">
        <v>141220</v>
      </c>
      <c r="E72" s="5">
        <v>303476</v>
      </c>
      <c r="F72" s="10" t="s">
        <v>51</v>
      </c>
      <c r="G72" s="10" t="s">
        <v>51</v>
      </c>
      <c r="H72" s="10" t="s">
        <v>51</v>
      </c>
      <c r="I72" s="5">
        <v>190685</v>
      </c>
      <c r="J72" s="5">
        <v>112791</v>
      </c>
      <c r="K72" s="5">
        <f t="shared" si="30"/>
        <v>26757</v>
      </c>
      <c r="L72" s="5">
        <v>7200</v>
      </c>
      <c r="M72" s="5">
        <v>19557</v>
      </c>
      <c r="N72" s="6">
        <f t="shared" si="31"/>
        <v>1060745</v>
      </c>
    </row>
    <row r="73" spans="2:14" ht="12.75" customHeight="1" x14ac:dyDescent="0.2">
      <c r="B73" s="38" t="s">
        <v>31</v>
      </c>
      <c r="C73" s="34">
        <v>724507</v>
      </c>
      <c r="D73" s="34">
        <v>138690</v>
      </c>
      <c r="E73" s="34">
        <v>303595</v>
      </c>
      <c r="F73" s="41" t="s">
        <v>51</v>
      </c>
      <c r="G73" s="41" t="s">
        <v>51</v>
      </c>
      <c r="H73" s="41" t="s">
        <v>51</v>
      </c>
      <c r="I73" s="34">
        <v>191673</v>
      </c>
      <c r="J73" s="34">
        <v>111922</v>
      </c>
      <c r="K73" s="34">
        <f t="shared" si="30"/>
        <v>31518</v>
      </c>
      <c r="L73" s="34">
        <v>7692</v>
      </c>
      <c r="M73" s="34">
        <v>23826</v>
      </c>
      <c r="N73" s="37">
        <f t="shared" si="31"/>
        <v>1059620</v>
      </c>
    </row>
    <row r="74" spans="2:14" ht="12.75" customHeight="1" x14ac:dyDescent="0.2">
      <c r="B74" s="3" t="s">
        <v>32</v>
      </c>
      <c r="C74" s="5">
        <v>716171</v>
      </c>
      <c r="D74" s="5">
        <v>136729</v>
      </c>
      <c r="E74" s="5">
        <v>304001</v>
      </c>
      <c r="F74" s="10" t="s">
        <v>51</v>
      </c>
      <c r="G74" s="10" t="s">
        <v>51</v>
      </c>
      <c r="H74" s="10" t="s">
        <v>51</v>
      </c>
      <c r="I74" s="5">
        <v>192824</v>
      </c>
      <c r="J74" s="5">
        <v>111177</v>
      </c>
      <c r="K74" s="5">
        <f t="shared" si="30"/>
        <v>31902</v>
      </c>
      <c r="L74" s="5">
        <v>7664</v>
      </c>
      <c r="M74" s="5">
        <v>24238</v>
      </c>
      <c r="N74" s="6">
        <f t="shared" si="31"/>
        <v>1052074</v>
      </c>
    </row>
    <row r="75" spans="2:14" ht="12.75" customHeight="1" x14ac:dyDescent="0.2">
      <c r="B75" s="38" t="s">
        <v>33</v>
      </c>
      <c r="C75" s="34">
        <v>711618</v>
      </c>
      <c r="D75" s="34">
        <v>133466</v>
      </c>
      <c r="E75" s="34">
        <v>303753</v>
      </c>
      <c r="F75" s="41" t="s">
        <v>51</v>
      </c>
      <c r="G75" s="41" t="s">
        <v>51</v>
      </c>
      <c r="H75" s="41" t="s">
        <v>51</v>
      </c>
      <c r="I75" s="34">
        <v>193744</v>
      </c>
      <c r="J75" s="34">
        <v>110009</v>
      </c>
      <c r="K75" s="34">
        <f t="shared" si="30"/>
        <v>29775</v>
      </c>
      <c r="L75" s="34">
        <v>7635</v>
      </c>
      <c r="M75" s="34">
        <v>22140</v>
      </c>
      <c r="N75" s="37">
        <f t="shared" si="31"/>
        <v>1045146</v>
      </c>
    </row>
    <row r="76" spans="2:14" ht="12.75" customHeight="1" x14ac:dyDescent="0.2">
      <c r="B76" s="3" t="s">
        <v>34</v>
      </c>
      <c r="C76" s="5">
        <v>709483</v>
      </c>
      <c r="D76" s="5">
        <v>130347</v>
      </c>
      <c r="E76" s="5">
        <v>302218</v>
      </c>
      <c r="F76" s="10" t="s">
        <v>51</v>
      </c>
      <c r="G76" s="10" t="s">
        <v>51</v>
      </c>
      <c r="H76" s="10" t="s">
        <v>51</v>
      </c>
      <c r="I76" s="5">
        <v>193782</v>
      </c>
      <c r="J76" s="5">
        <v>108436</v>
      </c>
      <c r="K76" s="5">
        <f t="shared" si="30"/>
        <v>27946</v>
      </c>
      <c r="L76" s="5">
        <v>7440</v>
      </c>
      <c r="M76" s="5">
        <v>20506</v>
      </c>
      <c r="N76" s="6">
        <f t="shared" si="31"/>
        <v>1039647</v>
      </c>
    </row>
    <row r="77" spans="2:14" ht="12.75" customHeight="1" x14ac:dyDescent="0.2">
      <c r="B77" s="38" t="s">
        <v>35</v>
      </c>
      <c r="C77" s="34">
        <v>704027</v>
      </c>
      <c r="D77" s="34">
        <v>127688</v>
      </c>
      <c r="E77" s="34">
        <v>301190</v>
      </c>
      <c r="F77" s="41" t="s">
        <v>51</v>
      </c>
      <c r="G77" s="41" t="s">
        <v>51</v>
      </c>
      <c r="H77" s="41" t="s">
        <v>51</v>
      </c>
      <c r="I77" s="34">
        <v>193752</v>
      </c>
      <c r="J77" s="34">
        <v>107438</v>
      </c>
      <c r="K77" s="34">
        <f t="shared" si="30"/>
        <v>32820</v>
      </c>
      <c r="L77" s="34">
        <v>7845</v>
      </c>
      <c r="M77" s="34">
        <v>24975</v>
      </c>
      <c r="N77" s="37">
        <f t="shared" si="31"/>
        <v>1038037</v>
      </c>
    </row>
    <row r="78" spans="2:14" ht="12.75" customHeight="1" x14ac:dyDescent="0.2">
      <c r="B78" s="3" t="s">
        <v>36</v>
      </c>
      <c r="C78" s="5">
        <v>698521</v>
      </c>
      <c r="D78" s="5">
        <v>125161</v>
      </c>
      <c r="E78" s="5">
        <v>301188</v>
      </c>
      <c r="F78" s="10" t="s">
        <v>51</v>
      </c>
      <c r="G78" s="10" t="s">
        <v>51</v>
      </c>
      <c r="H78" s="10" t="s">
        <v>51</v>
      </c>
      <c r="I78" s="5">
        <v>194393</v>
      </c>
      <c r="J78" s="5">
        <v>106795</v>
      </c>
      <c r="K78" s="5">
        <f t="shared" si="30"/>
        <v>33039</v>
      </c>
      <c r="L78" s="5">
        <v>7815</v>
      </c>
      <c r="M78" s="5">
        <v>25224</v>
      </c>
      <c r="N78" s="6">
        <f t="shared" si="31"/>
        <v>1032748</v>
      </c>
    </row>
    <row r="79" spans="2:14" ht="12.75" customHeight="1" x14ac:dyDescent="0.2">
      <c r="B79" s="38" t="s">
        <v>38</v>
      </c>
      <c r="C79" s="34">
        <v>696099</v>
      </c>
      <c r="D79" s="34">
        <v>122036</v>
      </c>
      <c r="E79" s="34">
        <v>300675</v>
      </c>
      <c r="F79" s="41" t="s">
        <v>51</v>
      </c>
      <c r="G79" s="41" t="s">
        <v>51</v>
      </c>
      <c r="H79" s="41" t="s">
        <v>51</v>
      </c>
      <c r="I79" s="34">
        <v>194512</v>
      </c>
      <c r="J79" s="34">
        <v>106163</v>
      </c>
      <c r="K79" s="34">
        <f t="shared" si="30"/>
        <v>30730</v>
      </c>
      <c r="L79" s="34">
        <v>7759</v>
      </c>
      <c r="M79" s="34">
        <v>22971</v>
      </c>
      <c r="N79" s="37">
        <f t="shared" si="31"/>
        <v>1027504</v>
      </c>
    </row>
    <row r="80" spans="2:14" ht="12.75" customHeight="1" x14ac:dyDescent="0.2">
      <c r="B80" s="3" t="s">
        <v>39</v>
      </c>
      <c r="C80" s="5">
        <v>693118</v>
      </c>
      <c r="D80" s="5">
        <v>119121</v>
      </c>
      <c r="E80" s="5">
        <v>300175</v>
      </c>
      <c r="F80" s="10" t="s">
        <v>51</v>
      </c>
      <c r="G80" s="10" t="s">
        <v>51</v>
      </c>
      <c r="H80" s="10" t="s">
        <v>51</v>
      </c>
      <c r="I80" s="5">
        <v>194307</v>
      </c>
      <c r="J80" s="5">
        <v>105868</v>
      </c>
      <c r="K80" s="5">
        <f t="shared" si="30"/>
        <v>29113</v>
      </c>
      <c r="L80" s="5">
        <v>7546</v>
      </c>
      <c r="M80" s="5">
        <v>21567</v>
      </c>
      <c r="N80" s="6">
        <f t="shared" si="31"/>
        <v>1022406</v>
      </c>
    </row>
    <row r="81" spans="2:16" ht="12.75" customHeight="1" x14ac:dyDescent="0.25">
      <c r="B81" s="38" t="s">
        <v>40</v>
      </c>
      <c r="C81" s="34">
        <v>690731</v>
      </c>
      <c r="D81" s="34">
        <v>115845</v>
      </c>
      <c r="E81" s="34">
        <v>299723</v>
      </c>
      <c r="F81" s="41" t="s">
        <v>51</v>
      </c>
      <c r="G81" s="41" t="s">
        <v>51</v>
      </c>
      <c r="H81" s="41" t="s">
        <v>51</v>
      </c>
      <c r="I81" s="34">
        <v>193977</v>
      </c>
      <c r="J81" s="34">
        <v>105746</v>
      </c>
      <c r="K81" s="34">
        <f t="shared" si="30"/>
        <v>33711</v>
      </c>
      <c r="L81" s="34">
        <v>7863</v>
      </c>
      <c r="M81" s="34">
        <v>25848</v>
      </c>
      <c r="N81" s="37">
        <f t="shared" si="31"/>
        <v>1024165</v>
      </c>
      <c r="P81"/>
    </row>
    <row r="82" spans="2:16" ht="12.75" customHeight="1" x14ac:dyDescent="0.25">
      <c r="B82" s="3" t="s">
        <v>41</v>
      </c>
      <c r="C82" s="5">
        <v>682615</v>
      </c>
      <c r="D82" s="5">
        <v>113001</v>
      </c>
      <c r="E82" s="5">
        <v>296449</v>
      </c>
      <c r="F82" s="10" t="s">
        <v>51</v>
      </c>
      <c r="G82" s="10" t="s">
        <v>51</v>
      </c>
      <c r="H82" s="10" t="s">
        <v>51</v>
      </c>
      <c r="I82" s="5">
        <v>193848</v>
      </c>
      <c r="J82" s="5">
        <v>102601</v>
      </c>
      <c r="K82" s="5">
        <f t="shared" si="30"/>
        <v>33984</v>
      </c>
      <c r="L82" s="5">
        <v>7763</v>
      </c>
      <c r="M82" s="5">
        <v>26221</v>
      </c>
      <c r="N82" s="6">
        <f t="shared" si="31"/>
        <v>1013048</v>
      </c>
      <c r="P82"/>
    </row>
    <row r="83" spans="2:16" ht="12.75" customHeight="1" x14ac:dyDescent="0.25">
      <c r="B83" s="38" t="s">
        <v>42</v>
      </c>
      <c r="C83" s="34">
        <v>680398</v>
      </c>
      <c r="D83" s="34">
        <v>110834</v>
      </c>
      <c r="E83" s="34">
        <v>295546</v>
      </c>
      <c r="F83" s="41" t="s">
        <v>51</v>
      </c>
      <c r="G83" s="41" t="s">
        <v>51</v>
      </c>
      <c r="H83" s="41" t="s">
        <v>51</v>
      </c>
      <c r="I83" s="34">
        <v>193836</v>
      </c>
      <c r="J83" s="34">
        <v>101710</v>
      </c>
      <c r="K83" s="34">
        <f t="shared" si="30"/>
        <v>31572</v>
      </c>
      <c r="L83" s="34">
        <v>7701</v>
      </c>
      <c r="M83" s="34">
        <v>23871</v>
      </c>
      <c r="N83" s="37">
        <f t="shared" si="31"/>
        <v>1007516</v>
      </c>
      <c r="P83"/>
    </row>
    <row r="84" spans="2:16" ht="12.75" customHeight="1" x14ac:dyDescent="0.2">
      <c r="B84" s="3" t="s">
        <v>43</v>
      </c>
      <c r="C84" s="5">
        <v>677685</v>
      </c>
      <c r="D84" s="5">
        <v>109956</v>
      </c>
      <c r="E84" s="5">
        <v>294048</v>
      </c>
      <c r="F84" s="10" t="s">
        <v>51</v>
      </c>
      <c r="G84" s="10" t="s">
        <v>51</v>
      </c>
      <c r="H84" s="10" t="s">
        <v>51</v>
      </c>
      <c r="I84" s="5">
        <v>193608</v>
      </c>
      <c r="J84" s="5">
        <v>100440</v>
      </c>
      <c r="K84" s="5">
        <f t="shared" si="30"/>
        <v>29536</v>
      </c>
      <c r="L84" s="5">
        <v>7352</v>
      </c>
      <c r="M84" s="5">
        <v>22184</v>
      </c>
      <c r="N84" s="6">
        <f t="shared" si="31"/>
        <v>1001269</v>
      </c>
    </row>
    <row r="85" spans="2:16" ht="12.75" customHeight="1" x14ac:dyDescent="0.2">
      <c r="B85" s="38" t="s">
        <v>44</v>
      </c>
      <c r="C85" s="34">
        <v>675541</v>
      </c>
      <c r="D85" s="34">
        <v>108290</v>
      </c>
      <c r="E85" s="34">
        <v>289217</v>
      </c>
      <c r="F85" s="41" t="s">
        <v>51</v>
      </c>
      <c r="G85" s="41" t="s">
        <v>51</v>
      </c>
      <c r="H85" s="41" t="s">
        <v>51</v>
      </c>
      <c r="I85" s="34">
        <v>192968</v>
      </c>
      <c r="J85" s="34">
        <v>96249</v>
      </c>
      <c r="K85" s="34">
        <f t="shared" si="30"/>
        <v>34409</v>
      </c>
      <c r="L85" s="34">
        <v>7781</v>
      </c>
      <c r="M85" s="34">
        <v>26628</v>
      </c>
      <c r="N85" s="37">
        <f t="shared" si="31"/>
        <v>999167</v>
      </c>
    </row>
    <row r="86" spans="2:16" ht="12.75" customHeight="1" x14ac:dyDescent="0.2">
      <c r="B86" s="3" t="s">
        <v>45</v>
      </c>
      <c r="C86" s="5">
        <v>672292</v>
      </c>
      <c r="D86" s="5">
        <v>107333</v>
      </c>
      <c r="E86" s="5">
        <v>293290</v>
      </c>
      <c r="F86" s="10" t="s">
        <v>51</v>
      </c>
      <c r="G86" s="10" t="s">
        <v>51</v>
      </c>
      <c r="H86" s="10" t="s">
        <v>51</v>
      </c>
      <c r="I86" s="5">
        <v>193269</v>
      </c>
      <c r="J86" s="5">
        <v>100021</v>
      </c>
      <c r="K86" s="5">
        <f t="shared" si="30"/>
        <v>34769</v>
      </c>
      <c r="L86" s="5">
        <v>7657</v>
      </c>
      <c r="M86" s="5">
        <v>27112</v>
      </c>
      <c r="N86" s="6">
        <f t="shared" si="31"/>
        <v>1000351</v>
      </c>
    </row>
    <row r="87" spans="2:16" ht="12.75" customHeight="1" x14ac:dyDescent="0.2">
      <c r="B87" s="38" t="s">
        <v>57</v>
      </c>
      <c r="C87" s="34">
        <v>671220</v>
      </c>
      <c r="D87" s="34">
        <v>106857</v>
      </c>
      <c r="E87" s="34">
        <v>292158</v>
      </c>
      <c r="F87" s="41" t="s">
        <v>51</v>
      </c>
      <c r="G87" s="41" t="s">
        <v>51</v>
      </c>
      <c r="H87" s="41" t="s">
        <v>51</v>
      </c>
      <c r="I87" s="34">
        <v>192961</v>
      </c>
      <c r="J87" s="34">
        <v>99197</v>
      </c>
      <c r="K87" s="34">
        <f t="shared" si="30"/>
        <v>32308</v>
      </c>
      <c r="L87" s="34">
        <v>7535</v>
      </c>
      <c r="M87" s="34">
        <v>24773</v>
      </c>
      <c r="N87" s="37">
        <f t="shared" si="31"/>
        <v>995686</v>
      </c>
    </row>
    <row r="88" spans="2:16" ht="12.75" customHeight="1" x14ac:dyDescent="0.2">
      <c r="B88" s="3" t="s">
        <v>58</v>
      </c>
      <c r="C88" s="5">
        <v>669763</v>
      </c>
      <c r="D88" s="5">
        <v>106979</v>
      </c>
      <c r="E88" s="5">
        <v>290370</v>
      </c>
      <c r="F88" s="10" t="s">
        <v>51</v>
      </c>
      <c r="G88" s="10" t="s">
        <v>51</v>
      </c>
      <c r="H88" s="10" t="s">
        <v>51</v>
      </c>
      <c r="I88" s="5">
        <v>192509</v>
      </c>
      <c r="J88" s="5">
        <v>97861</v>
      </c>
      <c r="K88" s="5">
        <f t="shared" si="30"/>
        <v>30220</v>
      </c>
      <c r="L88" s="5">
        <v>7239</v>
      </c>
      <c r="M88" s="5">
        <v>22981</v>
      </c>
      <c r="N88" s="6">
        <f t="shared" si="31"/>
        <v>990353</v>
      </c>
    </row>
    <row r="89" spans="2:16" ht="12.75" customHeight="1" x14ac:dyDescent="0.2">
      <c r="B89" s="38" t="s">
        <v>59</v>
      </c>
      <c r="C89" s="34">
        <v>667000</v>
      </c>
      <c r="D89" s="34">
        <v>105796</v>
      </c>
      <c r="E89" s="34">
        <v>285427</v>
      </c>
      <c r="F89" s="41" t="s">
        <v>51</v>
      </c>
      <c r="G89" s="41" t="s">
        <v>51</v>
      </c>
      <c r="H89" s="41" t="s">
        <v>51</v>
      </c>
      <c r="I89" s="34">
        <v>191847</v>
      </c>
      <c r="J89" s="34">
        <v>93580</v>
      </c>
      <c r="K89" s="34">
        <f t="shared" si="30"/>
        <v>35165</v>
      </c>
      <c r="L89" s="34">
        <v>7704</v>
      </c>
      <c r="M89" s="34">
        <v>27461</v>
      </c>
      <c r="N89" s="37">
        <f t="shared" si="31"/>
        <v>987592</v>
      </c>
    </row>
    <row r="90" spans="2:16" ht="12.75" customHeight="1" x14ac:dyDescent="0.2">
      <c r="B90" s="3" t="s">
        <v>60</v>
      </c>
      <c r="C90" s="5">
        <v>660612</v>
      </c>
      <c r="D90" s="5">
        <v>102416</v>
      </c>
      <c r="E90" s="5">
        <v>287841</v>
      </c>
      <c r="F90" s="10" t="s">
        <v>51</v>
      </c>
      <c r="G90" s="10" t="s">
        <v>51</v>
      </c>
      <c r="H90" s="10" t="s">
        <v>51</v>
      </c>
      <c r="I90" s="5">
        <v>190811</v>
      </c>
      <c r="J90" s="5">
        <v>97030</v>
      </c>
      <c r="K90" s="5">
        <f t="shared" si="30"/>
        <v>35387</v>
      </c>
      <c r="L90" s="5">
        <v>7670</v>
      </c>
      <c r="M90" s="5">
        <v>27717</v>
      </c>
      <c r="N90" s="6">
        <f t="shared" si="31"/>
        <v>983840</v>
      </c>
    </row>
    <row r="91" spans="2:16" ht="12.75" customHeight="1" x14ac:dyDescent="0.2">
      <c r="B91" s="38" t="s">
        <v>61</v>
      </c>
      <c r="C91" s="34">
        <v>658917</v>
      </c>
      <c r="D91" s="34">
        <v>98497</v>
      </c>
      <c r="E91" s="34">
        <v>287018</v>
      </c>
      <c r="F91" s="41" t="s">
        <v>51</v>
      </c>
      <c r="G91" s="41" t="s">
        <v>51</v>
      </c>
      <c r="H91" s="41" t="s">
        <v>51</v>
      </c>
      <c r="I91" s="34">
        <v>190456</v>
      </c>
      <c r="J91" s="34">
        <v>96562</v>
      </c>
      <c r="K91" s="34">
        <f t="shared" si="30"/>
        <v>32985</v>
      </c>
      <c r="L91" s="34">
        <v>7532</v>
      </c>
      <c r="M91" s="34">
        <v>25453</v>
      </c>
      <c r="N91" s="37">
        <f t="shared" si="31"/>
        <v>978920</v>
      </c>
    </row>
    <row r="92" spans="2:16" ht="12.75" customHeight="1" x14ac:dyDescent="0.2">
      <c r="B92" s="3" t="s">
        <v>62</v>
      </c>
      <c r="C92" s="5">
        <v>656659</v>
      </c>
      <c r="D92" s="5">
        <v>95030</v>
      </c>
      <c r="E92" s="5">
        <v>285370</v>
      </c>
      <c r="F92" s="10" t="s">
        <v>51</v>
      </c>
      <c r="G92" s="10" t="s">
        <v>51</v>
      </c>
      <c r="H92" s="10" t="s">
        <v>51</v>
      </c>
      <c r="I92" s="5">
        <v>189719</v>
      </c>
      <c r="J92" s="5">
        <v>95651</v>
      </c>
      <c r="K92" s="5">
        <f t="shared" si="30"/>
        <v>30730</v>
      </c>
      <c r="L92" s="5">
        <v>7213</v>
      </c>
      <c r="M92" s="5">
        <v>23517</v>
      </c>
      <c r="N92" s="6">
        <f t="shared" si="31"/>
        <v>972759</v>
      </c>
    </row>
    <row r="93" spans="2:16" ht="12.75" customHeight="1" x14ac:dyDescent="0.2">
      <c r="B93" s="38" t="s">
        <v>63</v>
      </c>
      <c r="C93" s="34">
        <v>655606</v>
      </c>
      <c r="D93" s="34">
        <v>93144</v>
      </c>
      <c r="E93" s="34">
        <v>280565</v>
      </c>
      <c r="F93" s="41" t="s">
        <v>51</v>
      </c>
      <c r="G93" s="41" t="s">
        <v>51</v>
      </c>
      <c r="H93" s="41" t="s">
        <v>51</v>
      </c>
      <c r="I93" s="34">
        <v>189052</v>
      </c>
      <c r="J93" s="34">
        <v>91513</v>
      </c>
      <c r="K93" s="34">
        <f t="shared" si="30"/>
        <v>35284</v>
      </c>
      <c r="L93" s="34">
        <v>7539</v>
      </c>
      <c r="M93" s="34">
        <v>27745</v>
      </c>
      <c r="N93" s="37">
        <f t="shared" si="31"/>
        <v>971455</v>
      </c>
    </row>
    <row r="94" spans="2:16" ht="12.75" customHeight="1" x14ac:dyDescent="0.2">
      <c r="B94" s="3" t="s">
        <v>64</v>
      </c>
      <c r="C94" s="5">
        <v>654184</v>
      </c>
      <c r="D94" s="5">
        <v>90282</v>
      </c>
      <c r="E94" s="5">
        <v>282371</v>
      </c>
      <c r="F94" s="10" t="s">
        <v>51</v>
      </c>
      <c r="G94" s="10" t="s">
        <v>51</v>
      </c>
      <c r="H94" s="10" t="s">
        <v>51</v>
      </c>
      <c r="I94" s="5">
        <v>188327</v>
      </c>
      <c r="J94" s="5">
        <v>94044</v>
      </c>
      <c r="K94" s="5">
        <f t="shared" si="30"/>
        <v>35285</v>
      </c>
      <c r="L94" s="5">
        <v>7338</v>
      </c>
      <c r="M94" s="5">
        <v>27947</v>
      </c>
      <c r="N94" s="6">
        <f t="shared" si="31"/>
        <v>971840</v>
      </c>
    </row>
    <row r="95" spans="2:16" ht="12.75" customHeight="1" x14ac:dyDescent="0.2">
      <c r="B95" s="38" t="s">
        <v>65</v>
      </c>
      <c r="C95" s="34">
        <v>657274</v>
      </c>
      <c r="D95" s="34">
        <v>87890</v>
      </c>
      <c r="E95" s="34">
        <v>281571</v>
      </c>
      <c r="F95" s="41" t="s">
        <v>51</v>
      </c>
      <c r="G95" s="41" t="s">
        <v>51</v>
      </c>
      <c r="H95" s="41" t="s">
        <v>51</v>
      </c>
      <c r="I95" s="34">
        <v>188680</v>
      </c>
      <c r="J95" s="34">
        <v>92891</v>
      </c>
      <c r="K95" s="34">
        <f t="shared" si="30"/>
        <v>32594</v>
      </c>
      <c r="L95" s="34">
        <v>7255</v>
      </c>
      <c r="M95" s="34">
        <v>25339</v>
      </c>
      <c r="N95" s="37">
        <f t="shared" si="31"/>
        <v>971439</v>
      </c>
    </row>
    <row r="96" spans="2:16" ht="12.75" customHeight="1" x14ac:dyDescent="0.2">
      <c r="B96" s="3" t="s">
        <v>66</v>
      </c>
      <c r="C96" s="5">
        <v>657740</v>
      </c>
      <c r="D96" s="5">
        <v>86677</v>
      </c>
      <c r="E96" s="5">
        <v>279433</v>
      </c>
      <c r="F96" s="10" t="s">
        <v>51</v>
      </c>
      <c r="G96" s="10" t="s">
        <v>51</v>
      </c>
      <c r="H96" s="10" t="s">
        <v>51</v>
      </c>
      <c r="I96" s="5">
        <v>187839</v>
      </c>
      <c r="J96" s="5">
        <v>91594</v>
      </c>
      <c r="K96" s="5">
        <f t="shared" si="30"/>
        <v>30826</v>
      </c>
      <c r="L96" s="5">
        <v>6977</v>
      </c>
      <c r="M96" s="5">
        <v>23849</v>
      </c>
      <c r="N96" s="6">
        <f t="shared" si="31"/>
        <v>967999</v>
      </c>
    </row>
    <row r="97" spans="2:26" ht="12.75" customHeight="1" x14ac:dyDescent="0.2">
      <c r="B97" s="38" t="s">
        <v>67</v>
      </c>
      <c r="C97" s="34">
        <v>659896</v>
      </c>
      <c r="D97" s="34">
        <v>86458</v>
      </c>
      <c r="E97" s="34">
        <v>275237</v>
      </c>
      <c r="F97" s="41" t="s">
        <v>51</v>
      </c>
      <c r="G97" s="41" t="s">
        <v>51</v>
      </c>
      <c r="H97" s="41" t="s">
        <v>51</v>
      </c>
      <c r="I97" s="34">
        <v>188146</v>
      </c>
      <c r="J97" s="34">
        <v>87091</v>
      </c>
      <c r="K97" s="34">
        <f t="shared" si="30"/>
        <v>35741</v>
      </c>
      <c r="L97" s="34">
        <v>7349</v>
      </c>
      <c r="M97" s="34">
        <v>28392</v>
      </c>
      <c r="N97" s="37">
        <f t="shared" si="31"/>
        <v>970874</v>
      </c>
    </row>
    <row r="98" spans="2:26" ht="12.75" customHeight="1" x14ac:dyDescent="0.2">
      <c r="B98" s="3" t="s">
        <v>68</v>
      </c>
      <c r="C98" s="5">
        <v>660397</v>
      </c>
      <c r="D98" s="5">
        <v>85992</v>
      </c>
      <c r="E98" s="5">
        <v>278094</v>
      </c>
      <c r="F98" s="10" t="s">
        <v>51</v>
      </c>
      <c r="G98" s="10" t="s">
        <v>51</v>
      </c>
      <c r="H98" s="10" t="s">
        <v>51</v>
      </c>
      <c r="I98" s="5">
        <v>187654</v>
      </c>
      <c r="J98" s="5">
        <v>90440</v>
      </c>
      <c r="K98" s="5">
        <f t="shared" si="30"/>
        <v>35796</v>
      </c>
      <c r="L98" s="5">
        <v>7166</v>
      </c>
      <c r="M98" s="5">
        <v>28630</v>
      </c>
      <c r="N98" s="6">
        <f t="shared" si="31"/>
        <v>974287</v>
      </c>
    </row>
    <row r="99" spans="2:26" ht="12.75" customHeight="1" x14ac:dyDescent="0.2">
      <c r="B99" s="38" t="s">
        <v>69</v>
      </c>
      <c r="C99" s="34">
        <v>665048</v>
      </c>
      <c r="D99" s="34">
        <v>84744</v>
      </c>
      <c r="E99" s="34">
        <v>275954</v>
      </c>
      <c r="F99" s="41" t="s">
        <v>51</v>
      </c>
      <c r="G99" s="41" t="s">
        <v>51</v>
      </c>
      <c r="H99" s="41" t="s">
        <v>51</v>
      </c>
      <c r="I99" s="34">
        <v>187258</v>
      </c>
      <c r="J99" s="34">
        <v>88696</v>
      </c>
      <c r="K99" s="34">
        <f t="shared" si="30"/>
        <v>32118</v>
      </c>
      <c r="L99" s="34">
        <v>6709</v>
      </c>
      <c r="M99" s="34">
        <v>25409</v>
      </c>
      <c r="N99" s="37">
        <f t="shared" si="31"/>
        <v>973120</v>
      </c>
    </row>
    <row r="100" spans="2:26" ht="12.75" customHeight="1" x14ac:dyDescent="0.2">
      <c r="B100" s="3" t="s">
        <v>70</v>
      </c>
      <c r="C100" s="5">
        <v>667324</v>
      </c>
      <c r="D100" s="5">
        <v>84350</v>
      </c>
      <c r="E100" s="5">
        <v>275530</v>
      </c>
      <c r="F100" s="10" t="s">
        <v>51</v>
      </c>
      <c r="G100" s="10" t="s">
        <v>51</v>
      </c>
      <c r="H100" s="10" t="s">
        <v>51</v>
      </c>
      <c r="I100" s="5">
        <v>187658</v>
      </c>
      <c r="J100" s="5">
        <v>87872</v>
      </c>
      <c r="K100" s="5">
        <f t="shared" si="30"/>
        <v>31104</v>
      </c>
      <c r="L100" s="5">
        <v>6607</v>
      </c>
      <c r="M100" s="5">
        <v>24497</v>
      </c>
      <c r="N100" s="6">
        <f t="shared" si="31"/>
        <v>973958</v>
      </c>
    </row>
    <row r="101" spans="2:26" ht="12.75" customHeight="1" x14ac:dyDescent="0.2">
      <c r="B101" s="38" t="s">
        <v>71</v>
      </c>
      <c r="C101" s="34">
        <v>665524</v>
      </c>
      <c r="D101" s="34">
        <v>80714</v>
      </c>
      <c r="E101" s="34">
        <v>271209</v>
      </c>
      <c r="F101" s="41" t="s">
        <v>51</v>
      </c>
      <c r="G101" s="41" t="s">
        <v>51</v>
      </c>
      <c r="H101" s="41" t="s">
        <v>51</v>
      </c>
      <c r="I101" s="34">
        <v>187454</v>
      </c>
      <c r="J101" s="34">
        <v>83755</v>
      </c>
      <c r="K101" s="34">
        <f t="shared" si="30"/>
        <v>36028</v>
      </c>
      <c r="L101" s="34">
        <v>6989</v>
      </c>
      <c r="M101" s="34">
        <v>29039</v>
      </c>
      <c r="N101" s="37">
        <f t="shared" si="31"/>
        <v>972761</v>
      </c>
    </row>
    <row r="102" spans="2:26" ht="12.75" customHeight="1" x14ac:dyDescent="0.2">
      <c r="B102" s="3" t="s">
        <v>72</v>
      </c>
      <c r="C102" s="5">
        <v>664331</v>
      </c>
      <c r="D102" s="5">
        <v>78855</v>
      </c>
      <c r="E102" s="5">
        <v>274030</v>
      </c>
      <c r="F102" s="10" t="s">
        <v>51</v>
      </c>
      <c r="G102" s="10" t="s">
        <v>51</v>
      </c>
      <c r="H102" s="10" t="s">
        <v>51</v>
      </c>
      <c r="I102" s="5">
        <v>187530</v>
      </c>
      <c r="J102" s="5">
        <v>86500</v>
      </c>
      <c r="K102" s="5">
        <f t="shared" si="30"/>
        <v>36000</v>
      </c>
      <c r="L102" s="5">
        <v>6880</v>
      </c>
      <c r="M102" s="5">
        <v>29120</v>
      </c>
      <c r="N102" s="6">
        <f t="shared" si="31"/>
        <v>974361</v>
      </c>
    </row>
    <row r="103" spans="2:26" ht="12.75" customHeight="1" x14ac:dyDescent="0.2">
      <c r="B103" s="38" t="s">
        <v>73</v>
      </c>
      <c r="C103" s="34">
        <v>659380</v>
      </c>
      <c r="D103" s="34">
        <v>69950</v>
      </c>
      <c r="E103" s="34">
        <v>272157</v>
      </c>
      <c r="F103" s="41" t="s">
        <v>51</v>
      </c>
      <c r="G103" s="41" t="s">
        <v>51</v>
      </c>
      <c r="H103" s="41" t="s">
        <v>51</v>
      </c>
      <c r="I103" s="34">
        <v>187370</v>
      </c>
      <c r="J103" s="34">
        <v>84787</v>
      </c>
      <c r="K103" s="34">
        <f t="shared" si="30"/>
        <v>34473</v>
      </c>
      <c r="L103" s="34">
        <v>6664</v>
      </c>
      <c r="M103" s="48">
        <v>27809</v>
      </c>
      <c r="N103" s="37">
        <f t="shared" si="31"/>
        <v>966010</v>
      </c>
    </row>
    <row r="104" spans="2:26" ht="12.75" customHeight="1" x14ac:dyDescent="0.2">
      <c r="B104" s="3" t="s">
        <v>74</v>
      </c>
      <c r="C104" s="5">
        <v>659633</v>
      </c>
      <c r="D104" s="5">
        <v>66762</v>
      </c>
      <c r="E104" s="5">
        <v>272137</v>
      </c>
      <c r="F104" s="10" t="s">
        <v>51</v>
      </c>
      <c r="G104" s="10" t="s">
        <v>51</v>
      </c>
      <c r="H104" s="10" t="s">
        <v>51</v>
      </c>
      <c r="I104" s="5">
        <v>187937</v>
      </c>
      <c r="J104" s="5">
        <v>84200</v>
      </c>
      <c r="K104" s="5">
        <f t="shared" si="30"/>
        <v>31908</v>
      </c>
      <c r="L104" s="5">
        <v>6486</v>
      </c>
      <c r="M104" s="5">
        <v>25422</v>
      </c>
      <c r="N104" s="6">
        <f t="shared" si="31"/>
        <v>963678</v>
      </c>
    </row>
    <row r="105" spans="2:26" ht="12.75" customHeight="1" x14ac:dyDescent="0.2">
      <c r="B105" s="38" t="s">
        <v>75</v>
      </c>
      <c r="C105" s="34">
        <v>657238</v>
      </c>
      <c r="D105" s="34">
        <v>62305</v>
      </c>
      <c r="E105" s="34">
        <v>268150</v>
      </c>
      <c r="F105" s="41" t="s">
        <v>51</v>
      </c>
      <c r="G105" s="41" t="s">
        <v>51</v>
      </c>
      <c r="H105" s="41" t="s">
        <v>51</v>
      </c>
      <c r="I105" s="34">
        <v>188163</v>
      </c>
      <c r="J105" s="34">
        <v>79987</v>
      </c>
      <c r="K105" s="34">
        <f t="shared" si="30"/>
        <v>36028</v>
      </c>
      <c r="L105" s="34">
        <v>6907</v>
      </c>
      <c r="M105" s="34">
        <v>29121</v>
      </c>
      <c r="N105" s="37">
        <f t="shared" si="31"/>
        <v>961416</v>
      </c>
    </row>
    <row r="106" spans="2:26" ht="12.75" customHeight="1" thickBot="1" x14ac:dyDescent="0.25">
      <c r="B106" s="4" t="s">
        <v>76</v>
      </c>
      <c r="C106" s="7">
        <v>654309</v>
      </c>
      <c r="D106" s="7">
        <v>58374</v>
      </c>
      <c r="E106" s="7">
        <v>271831</v>
      </c>
      <c r="F106" s="15" t="s">
        <v>51</v>
      </c>
      <c r="G106" s="15" t="s">
        <v>51</v>
      </c>
      <c r="H106" s="15" t="s">
        <v>51</v>
      </c>
      <c r="I106" s="7">
        <v>188470</v>
      </c>
      <c r="J106" s="7">
        <v>83361</v>
      </c>
      <c r="K106" s="7">
        <f t="shared" si="30"/>
        <v>36123</v>
      </c>
      <c r="L106" s="7">
        <v>6908</v>
      </c>
      <c r="M106" s="7">
        <v>29215</v>
      </c>
      <c r="N106" s="8">
        <f t="shared" si="31"/>
        <v>962263</v>
      </c>
    </row>
    <row r="109" spans="2:26" ht="15" x14ac:dyDescent="0.25"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2:26" ht="15" x14ac:dyDescent="0.25"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2:26" ht="15" x14ac:dyDescent="0.25"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2:26" ht="15" x14ac:dyDescent="0.25"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3:26" ht="15" x14ac:dyDescent="0.25"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3:26" ht="15" x14ac:dyDescent="0.25"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3:26" ht="15" x14ac:dyDescent="0.25"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3:26" ht="15" x14ac:dyDescent="0.25"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3:26" ht="15" x14ac:dyDescent="0.25"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3:26" ht="15" x14ac:dyDescent="0.25"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3:26" ht="15" x14ac:dyDescent="0.25"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3:26" ht="15" x14ac:dyDescent="0.25"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3:26" ht="15" x14ac:dyDescent="0.25"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3:26" ht="15" x14ac:dyDescent="0.25"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3:26" ht="15" x14ac:dyDescent="0.25"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3:26" ht="15" x14ac:dyDescent="0.25"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3:26" ht="15" x14ac:dyDescent="0.25"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3:26" ht="15" x14ac:dyDescent="0.25"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3:26" ht="15" x14ac:dyDescent="0.25"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3:26" ht="15" x14ac:dyDescent="0.25"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3:26" ht="15" x14ac:dyDescent="0.25"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3:26" ht="15" x14ac:dyDescent="0.25"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3:26" ht="15" x14ac:dyDescent="0.25"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</row>
    <row r="132" spans="3:26" ht="15" x14ac:dyDescent="0.25"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</row>
    <row r="133" spans="3:26" ht="15" x14ac:dyDescent="0.25"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</row>
    <row r="134" spans="3:26" ht="15" x14ac:dyDescent="0.25"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</row>
    <row r="135" spans="3:26" ht="15" x14ac:dyDescent="0.25"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</row>
    <row r="136" spans="3:26" ht="15" x14ac:dyDescent="0.25"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</row>
    <row r="137" spans="3:26" ht="15" x14ac:dyDescent="0.25"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</row>
    <row r="138" spans="3:26" ht="15" x14ac:dyDescent="0.25"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</row>
    <row r="139" spans="3:26" ht="15" x14ac:dyDescent="0.25"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</row>
    <row r="140" spans="3:26" ht="15" x14ac:dyDescent="0.25"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3:26" ht="15" x14ac:dyDescent="0.25"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3:26" ht="15" x14ac:dyDescent="0.25"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3:26" ht="15" x14ac:dyDescent="0.25"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3:26" ht="15" x14ac:dyDescent="0.25"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3:26" ht="15" x14ac:dyDescent="0.25"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3:26" ht="15" x14ac:dyDescent="0.25"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3:26" ht="15" x14ac:dyDescent="0.25"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3:26" ht="15" x14ac:dyDescent="0.25"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3:26" ht="15" x14ac:dyDescent="0.25"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3:26" ht="15" x14ac:dyDescent="0.25"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3:26" ht="15" x14ac:dyDescent="0.25"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3:26" ht="15" x14ac:dyDescent="0.25"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3:26" ht="15" x14ac:dyDescent="0.25"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3:26" ht="15" x14ac:dyDescent="0.25"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3:26" ht="15" x14ac:dyDescent="0.25"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3:26" ht="15" x14ac:dyDescent="0.25"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3:26" ht="15" x14ac:dyDescent="0.25"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3:26" ht="15" x14ac:dyDescent="0.25"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3:26" ht="15" x14ac:dyDescent="0.25"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3:26" ht="15" x14ac:dyDescent="0.25"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3:26" ht="15" x14ac:dyDescent="0.25"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3:26" ht="15" x14ac:dyDescent="0.25"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3:26" ht="15" x14ac:dyDescent="0.25"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3:26" ht="15" x14ac:dyDescent="0.25"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3:26" ht="15" x14ac:dyDescent="0.25"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3:26" ht="15" x14ac:dyDescent="0.25"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3:26" ht="15" x14ac:dyDescent="0.25"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3:26" ht="15" x14ac:dyDescent="0.25"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3:26" ht="15" x14ac:dyDescent="0.25"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</sheetData>
  <mergeCells count="8">
    <mergeCell ref="C3:C4"/>
    <mergeCell ref="E3:E4"/>
    <mergeCell ref="L3:M3"/>
    <mergeCell ref="N3:N4"/>
    <mergeCell ref="D3:D4"/>
    <mergeCell ref="F3:H3"/>
    <mergeCell ref="I3:J3"/>
    <mergeCell ref="K3:K4"/>
  </mergeCells>
  <pageMargins left="0.23622047244094491" right="0.23622047244094491" top="1.5748031496062993" bottom="0.19685039370078741" header="0.39370078740157483" footer="0.31496062992125984"/>
  <pageSetup paperSize="9" scale="52" firstPageNumber="3" fitToHeight="0" orientation="portrait" useFirstPageNumber="1" r:id="rId1"/>
  <headerFooter differentFirst="1" scaleWithDoc="0">
    <oddHeader>&amp;L&amp;G</oddHeader>
    <oddFooter>&amp;C&amp;P</oddFooter>
    <firstHeader>&amp;L&amp;G</firstHeader>
    <firstFooter>&amp;C&amp;P</firstFooter>
  </headerFooter>
  <customProperties>
    <customPr name="_pios_id" r:id="rId2"/>
  </customProperties>
  <ignoredErrors>
    <ignoredError sqref="K43 K39" formulaRange="1"/>
  </ignoredError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6"/>
  <sheetViews>
    <sheetView showGridLines="0" zoomScaleNormal="100" workbookViewId="0">
      <selection activeCell="M5" sqref="M5"/>
    </sheetView>
  </sheetViews>
  <sheetFormatPr defaultColWidth="9.140625" defaultRowHeight="12.75" x14ac:dyDescent="0.2"/>
  <cols>
    <col min="1" max="1" width="4.28515625" style="1" customWidth="1"/>
    <col min="2" max="2" width="9.140625" style="2"/>
    <col min="3" max="3" width="17.85546875" style="1" bestFit="1" customWidth="1"/>
    <col min="4" max="4" width="17.85546875" style="1" customWidth="1"/>
    <col min="5" max="5" width="17.7109375" style="1" bestFit="1" customWidth="1"/>
    <col min="6" max="8" width="11.42578125" style="1" customWidth="1"/>
    <col min="9" max="10" width="10.7109375" style="1" customWidth="1"/>
    <col min="11" max="11" width="14.28515625" style="1" customWidth="1"/>
    <col min="12" max="13" width="16" style="1" customWidth="1"/>
    <col min="14" max="14" width="16.28515625" style="1" bestFit="1" customWidth="1"/>
    <col min="15" max="16384" width="9.140625" style="1"/>
  </cols>
  <sheetData>
    <row r="1" spans="2:16" ht="15" x14ac:dyDescent="0.2">
      <c r="B1" s="22" t="s">
        <v>81</v>
      </c>
    </row>
    <row r="2" spans="2:16" ht="13.5" thickBot="1" x14ac:dyDescent="0.25"/>
    <row r="3" spans="2:16" ht="12.75" customHeight="1" x14ac:dyDescent="0.2">
      <c r="B3" s="29"/>
      <c r="C3" s="144" t="s">
        <v>0</v>
      </c>
      <c r="D3" s="148" t="s">
        <v>54</v>
      </c>
      <c r="E3" s="144" t="s">
        <v>1</v>
      </c>
      <c r="F3" s="150" t="s">
        <v>55</v>
      </c>
      <c r="G3" s="151"/>
      <c r="H3" s="152"/>
      <c r="I3" s="153" t="s">
        <v>56</v>
      </c>
      <c r="J3" s="154"/>
      <c r="K3" s="155" t="s">
        <v>2</v>
      </c>
      <c r="L3" s="143" t="s">
        <v>77</v>
      </c>
      <c r="M3" s="143"/>
      <c r="N3" s="146" t="s">
        <v>4</v>
      </c>
    </row>
    <row r="4" spans="2:16" ht="12.75" customHeight="1" x14ac:dyDescent="0.2">
      <c r="B4" s="30"/>
      <c r="C4" s="145"/>
      <c r="D4" s="149"/>
      <c r="E4" s="145"/>
      <c r="F4" s="31" t="s">
        <v>50</v>
      </c>
      <c r="G4" s="31" t="s">
        <v>49</v>
      </c>
      <c r="H4" s="31" t="s">
        <v>48</v>
      </c>
      <c r="I4" s="32" t="s">
        <v>52</v>
      </c>
      <c r="J4" s="32" t="s">
        <v>53</v>
      </c>
      <c r="K4" s="156"/>
      <c r="L4" s="32" t="s">
        <v>47</v>
      </c>
      <c r="M4" s="32" t="s">
        <v>3</v>
      </c>
      <c r="N4" s="147"/>
    </row>
    <row r="5" spans="2:16" ht="12.75" customHeight="1" x14ac:dyDescent="0.2">
      <c r="B5" s="161" t="s">
        <v>167</v>
      </c>
      <c r="C5" s="34">
        <v>1392915</v>
      </c>
      <c r="D5" s="34">
        <v>432158</v>
      </c>
      <c r="E5" s="34">
        <v>217195</v>
      </c>
      <c r="F5" s="34">
        <v>103794</v>
      </c>
      <c r="G5" s="34">
        <v>42222</v>
      </c>
      <c r="H5" s="34">
        <v>71179</v>
      </c>
      <c r="I5" s="129" t="s">
        <v>51</v>
      </c>
      <c r="J5" s="129" t="s">
        <v>51</v>
      </c>
      <c r="K5" s="45">
        <f t="shared" ref="K5" si="0">SUM(L5:M5)</f>
        <v>41083</v>
      </c>
      <c r="L5" s="34">
        <v>19047</v>
      </c>
      <c r="M5" s="34">
        <v>22036</v>
      </c>
      <c r="N5" s="37">
        <f t="shared" ref="N5" si="1">SUM(C5,E5,L5,M5)</f>
        <v>1651193</v>
      </c>
      <c r="O5" s="26"/>
      <c r="P5" s="118"/>
    </row>
    <row r="6" spans="2:16" ht="12.75" customHeight="1" x14ac:dyDescent="0.2">
      <c r="B6" s="142" t="s">
        <v>166</v>
      </c>
      <c r="C6" s="75">
        <v>1395246</v>
      </c>
      <c r="D6" s="75">
        <v>431122</v>
      </c>
      <c r="E6" s="75">
        <v>216139</v>
      </c>
      <c r="F6" s="75">
        <v>102659</v>
      </c>
      <c r="G6" s="75">
        <v>41724</v>
      </c>
      <c r="H6" s="75">
        <v>71756</v>
      </c>
      <c r="I6" s="131" t="s">
        <v>51</v>
      </c>
      <c r="J6" s="131" t="s">
        <v>51</v>
      </c>
      <c r="K6" s="79">
        <f t="shared" ref="K6" si="2">SUM(L6:M6)</f>
        <v>40689</v>
      </c>
      <c r="L6" s="75">
        <v>18905</v>
      </c>
      <c r="M6" s="75">
        <v>21784</v>
      </c>
      <c r="N6" s="77">
        <f t="shared" ref="N6" si="3">SUM(C6,E6,L6,M6)</f>
        <v>1652074</v>
      </c>
      <c r="O6" s="26"/>
      <c r="P6" s="118"/>
    </row>
    <row r="7" spans="2:16" ht="12.75" customHeight="1" x14ac:dyDescent="0.2">
      <c r="B7" s="141" t="s">
        <v>165</v>
      </c>
      <c r="C7" s="34">
        <v>1405768</v>
      </c>
      <c r="D7" s="34">
        <v>431286</v>
      </c>
      <c r="E7" s="34">
        <v>215758</v>
      </c>
      <c r="F7" s="34">
        <v>102303</v>
      </c>
      <c r="G7" s="34">
        <v>41524</v>
      </c>
      <c r="H7" s="34">
        <v>71931</v>
      </c>
      <c r="I7" s="129" t="s">
        <v>51</v>
      </c>
      <c r="J7" s="129" t="s">
        <v>51</v>
      </c>
      <c r="K7" s="45">
        <f t="shared" ref="K7" si="4">SUM(L7:M7)</f>
        <v>39976</v>
      </c>
      <c r="L7" s="34">
        <v>18635</v>
      </c>
      <c r="M7" s="34">
        <v>21341</v>
      </c>
      <c r="N7" s="37">
        <f t="shared" ref="N7" si="5">SUM(C7,E7,L7,M7)</f>
        <v>1661502</v>
      </c>
      <c r="O7" s="26"/>
      <c r="P7" s="118"/>
    </row>
    <row r="8" spans="2:16" ht="12.75" customHeight="1" x14ac:dyDescent="0.2">
      <c r="B8" s="140" t="s">
        <v>164</v>
      </c>
      <c r="C8" s="75">
        <v>1412328</v>
      </c>
      <c r="D8" s="75">
        <v>430634</v>
      </c>
      <c r="E8" s="75">
        <v>213986</v>
      </c>
      <c r="F8" s="75">
        <v>101124</v>
      </c>
      <c r="G8" s="75">
        <v>41069</v>
      </c>
      <c r="H8" s="75">
        <v>71793</v>
      </c>
      <c r="I8" s="131" t="s">
        <v>51</v>
      </c>
      <c r="J8" s="131" t="s">
        <v>51</v>
      </c>
      <c r="K8" s="79">
        <v>35838</v>
      </c>
      <c r="L8" s="75">
        <v>17493</v>
      </c>
      <c r="M8" s="75">
        <v>18345</v>
      </c>
      <c r="N8" s="77">
        <v>1662152</v>
      </c>
      <c r="O8" s="26"/>
      <c r="P8" s="118"/>
    </row>
    <row r="9" spans="2:16" ht="12.75" customHeight="1" x14ac:dyDescent="0.2">
      <c r="B9" s="139" t="s">
        <v>163</v>
      </c>
      <c r="C9" s="34">
        <v>1412364</v>
      </c>
      <c r="D9" s="34">
        <v>426464</v>
      </c>
      <c r="E9" s="34">
        <v>213375</v>
      </c>
      <c r="F9" s="34">
        <v>100514</v>
      </c>
      <c r="G9" s="34">
        <v>40928</v>
      </c>
      <c r="H9" s="34">
        <v>71933</v>
      </c>
      <c r="I9" s="129" t="s">
        <v>51</v>
      </c>
      <c r="J9" s="129" t="s">
        <v>51</v>
      </c>
      <c r="K9" s="45">
        <f t="shared" ref="K9" si="6">SUM(L9:M9)</f>
        <v>40327</v>
      </c>
      <c r="L9" s="34">
        <v>18724</v>
      </c>
      <c r="M9" s="34">
        <v>21603</v>
      </c>
      <c r="N9" s="37">
        <f t="shared" ref="N9" si="7">SUM(C9,E9,L9,M9)</f>
        <v>1666066</v>
      </c>
      <c r="O9" s="26"/>
      <c r="P9" s="118"/>
    </row>
    <row r="10" spans="2:16" ht="12.75" customHeight="1" x14ac:dyDescent="0.2">
      <c r="B10" s="138" t="s">
        <v>162</v>
      </c>
      <c r="C10" s="75">
        <v>1411355</v>
      </c>
      <c r="D10" s="75">
        <v>421351</v>
      </c>
      <c r="E10" s="75">
        <v>212585</v>
      </c>
      <c r="F10" s="75">
        <v>99699</v>
      </c>
      <c r="G10" s="75">
        <v>40610</v>
      </c>
      <c r="H10" s="75">
        <v>72276</v>
      </c>
      <c r="I10" s="131" t="s">
        <v>51</v>
      </c>
      <c r="J10" s="131" t="s">
        <v>51</v>
      </c>
      <c r="K10" s="79">
        <f t="shared" ref="K10" si="8">SUM(L10:M10)</f>
        <v>39799</v>
      </c>
      <c r="L10" s="75">
        <v>18472</v>
      </c>
      <c r="M10" s="75">
        <v>21327</v>
      </c>
      <c r="N10" s="77">
        <f t="shared" ref="N10" si="9">SUM(C10,E10,L10,M10)</f>
        <v>1663739</v>
      </c>
      <c r="O10" s="26"/>
      <c r="P10" s="118"/>
    </row>
    <row r="11" spans="2:16" ht="12.75" customHeight="1" x14ac:dyDescent="0.2">
      <c r="B11" s="137" t="s">
        <v>161</v>
      </c>
      <c r="C11" s="34">
        <v>1411688</v>
      </c>
      <c r="D11" s="34">
        <v>413733</v>
      </c>
      <c r="E11" s="34">
        <v>212413</v>
      </c>
      <c r="F11" s="34">
        <v>99498</v>
      </c>
      <c r="G11" s="34">
        <v>40666</v>
      </c>
      <c r="H11" s="34">
        <v>72249</v>
      </c>
      <c r="I11" s="129" t="s">
        <v>51</v>
      </c>
      <c r="J11" s="129" t="s">
        <v>51</v>
      </c>
      <c r="K11" s="45">
        <f t="shared" ref="K11" si="10">SUM(L11:M11)</f>
        <v>38430</v>
      </c>
      <c r="L11" s="34">
        <v>18135</v>
      </c>
      <c r="M11" s="34">
        <v>20295</v>
      </c>
      <c r="N11" s="37">
        <f t="shared" ref="N11" si="11">SUM(C11,E11,L11,M11)</f>
        <v>1662531</v>
      </c>
      <c r="O11" s="26"/>
      <c r="P11" s="118"/>
    </row>
    <row r="12" spans="2:16" ht="12.75" customHeight="1" x14ac:dyDescent="0.2">
      <c r="B12" s="136" t="s">
        <v>160</v>
      </c>
      <c r="C12" s="75">
        <v>1410867</v>
      </c>
      <c r="D12" s="75">
        <v>406051</v>
      </c>
      <c r="E12" s="75">
        <v>211354</v>
      </c>
      <c r="F12" s="75">
        <v>98801</v>
      </c>
      <c r="G12" s="75">
        <v>40160</v>
      </c>
      <c r="H12" s="75">
        <v>72393</v>
      </c>
      <c r="I12" s="131" t="s">
        <v>51</v>
      </c>
      <c r="J12" s="131" t="s">
        <v>51</v>
      </c>
      <c r="K12" s="79">
        <f t="shared" ref="K12" si="12">SUM(L12:M12)</f>
        <v>35925</v>
      </c>
      <c r="L12" s="75">
        <v>17850</v>
      </c>
      <c r="M12" s="75">
        <v>18075</v>
      </c>
      <c r="N12" s="77">
        <f t="shared" ref="N12" si="13">SUM(C12,E12,L12,M12)</f>
        <v>1658146</v>
      </c>
      <c r="O12" s="26"/>
      <c r="P12" s="118"/>
    </row>
    <row r="13" spans="2:16" ht="12.75" customHeight="1" x14ac:dyDescent="0.2">
      <c r="B13" s="135" t="s">
        <v>159</v>
      </c>
      <c r="C13" s="34">
        <v>1409400</v>
      </c>
      <c r="D13" s="34">
        <v>397544</v>
      </c>
      <c r="E13" s="34">
        <v>211399</v>
      </c>
      <c r="F13" s="34">
        <v>98387</v>
      </c>
      <c r="G13" s="34">
        <v>40248</v>
      </c>
      <c r="H13" s="34">
        <v>72764</v>
      </c>
      <c r="I13" s="129" t="s">
        <v>51</v>
      </c>
      <c r="J13" s="129" t="s">
        <v>51</v>
      </c>
      <c r="K13" s="45">
        <f t="shared" ref="K13" si="14">SUM(L13:M13)</f>
        <v>40363</v>
      </c>
      <c r="L13" s="34">
        <v>19101</v>
      </c>
      <c r="M13" s="34">
        <v>21262</v>
      </c>
      <c r="N13" s="37">
        <f t="shared" ref="N13" si="15">SUM(C13,E13,L13,M13)</f>
        <v>1661162</v>
      </c>
      <c r="O13" s="26"/>
      <c r="P13" s="118"/>
    </row>
    <row r="14" spans="2:16" ht="12.75" customHeight="1" x14ac:dyDescent="0.2">
      <c r="B14" s="134" t="s">
        <v>158</v>
      </c>
      <c r="C14" s="75">
        <v>1409219</v>
      </c>
      <c r="D14" s="75">
        <v>391901</v>
      </c>
      <c r="E14" s="75">
        <v>212832</v>
      </c>
      <c r="F14" s="75">
        <v>98858</v>
      </c>
      <c r="G14" s="75">
        <v>40407</v>
      </c>
      <c r="H14" s="75">
        <v>73567</v>
      </c>
      <c r="I14" s="131" t="s">
        <v>51</v>
      </c>
      <c r="J14" s="131" t="s">
        <v>51</v>
      </c>
      <c r="K14" s="79">
        <f t="shared" ref="K14" si="16">SUM(L14:M14)</f>
        <v>40210</v>
      </c>
      <c r="L14" s="75">
        <v>19272</v>
      </c>
      <c r="M14" s="75">
        <v>20938</v>
      </c>
      <c r="N14" s="77">
        <f t="shared" ref="N14" si="17">SUM(C14,E14,L14,M14)</f>
        <v>1662261</v>
      </c>
      <c r="O14" s="26"/>
      <c r="P14" s="118"/>
    </row>
    <row r="15" spans="2:16" ht="12.75" customHeight="1" x14ac:dyDescent="0.2">
      <c r="B15" s="133" t="s">
        <v>157</v>
      </c>
      <c r="C15" s="34">
        <v>1415424</v>
      </c>
      <c r="D15" s="34">
        <v>389377</v>
      </c>
      <c r="E15" s="34">
        <v>212533</v>
      </c>
      <c r="F15" s="34">
        <v>98567</v>
      </c>
      <c r="G15" s="34">
        <v>40146</v>
      </c>
      <c r="H15" s="34">
        <v>73820</v>
      </c>
      <c r="I15" s="129" t="s">
        <v>51</v>
      </c>
      <c r="J15" s="129" t="s">
        <v>51</v>
      </c>
      <c r="K15" s="45">
        <f t="shared" ref="K15" si="18">SUM(L15:M15)</f>
        <v>39294</v>
      </c>
      <c r="L15" s="34">
        <v>19259</v>
      </c>
      <c r="M15" s="34">
        <v>20035</v>
      </c>
      <c r="N15" s="37">
        <f t="shared" ref="N15" si="19">SUM(C15,E15,L15,M15)</f>
        <v>1667251</v>
      </c>
      <c r="O15" s="26"/>
      <c r="P15" s="118"/>
    </row>
    <row r="16" spans="2:16" ht="12.75" customHeight="1" x14ac:dyDescent="0.2">
      <c r="B16" s="132" t="s">
        <v>156</v>
      </c>
      <c r="C16" s="75">
        <v>1415260</v>
      </c>
      <c r="D16" s="75">
        <v>387084</v>
      </c>
      <c r="E16" s="75">
        <v>212193</v>
      </c>
      <c r="F16" s="75">
        <v>98148</v>
      </c>
      <c r="G16" s="75">
        <v>39990</v>
      </c>
      <c r="H16" s="75">
        <v>74055</v>
      </c>
      <c r="I16" s="131" t="s">
        <v>51</v>
      </c>
      <c r="J16" s="131" t="s">
        <v>51</v>
      </c>
      <c r="K16" s="79">
        <f t="shared" ref="K16:K19" si="20">SUM(L16:M16)</f>
        <v>36502</v>
      </c>
      <c r="L16" s="75">
        <v>18700</v>
      </c>
      <c r="M16" s="75">
        <v>17802</v>
      </c>
      <c r="N16" s="77">
        <f t="shared" ref="N16:N19" si="21">SUM(C16,E16,L16,M16)</f>
        <v>1663955</v>
      </c>
      <c r="O16" s="26"/>
      <c r="P16" s="118"/>
    </row>
    <row r="17" spans="2:16" ht="12.75" customHeight="1" x14ac:dyDescent="0.2">
      <c r="B17" s="114" t="s">
        <v>155</v>
      </c>
      <c r="C17" s="34">
        <v>1413524</v>
      </c>
      <c r="D17" s="34">
        <v>384961</v>
      </c>
      <c r="E17" s="34">
        <v>211918</v>
      </c>
      <c r="F17" s="34">
        <v>97445</v>
      </c>
      <c r="G17" s="34">
        <v>39940</v>
      </c>
      <c r="H17" s="34">
        <v>74533</v>
      </c>
      <c r="I17" s="129" t="s">
        <v>51</v>
      </c>
      <c r="J17" s="129" t="s">
        <v>51</v>
      </c>
      <c r="K17" s="45">
        <f t="shared" si="20"/>
        <v>41322</v>
      </c>
      <c r="L17" s="34">
        <v>20205</v>
      </c>
      <c r="M17" s="34">
        <v>21117</v>
      </c>
      <c r="N17" s="37">
        <f t="shared" si="21"/>
        <v>1666764</v>
      </c>
      <c r="O17" s="26"/>
      <c r="P17" s="118"/>
    </row>
    <row r="18" spans="2:16" ht="12.75" customHeight="1" x14ac:dyDescent="0.2">
      <c r="B18" s="127" t="s">
        <v>154</v>
      </c>
      <c r="C18" s="124">
        <v>1415925</v>
      </c>
      <c r="D18" s="124">
        <v>383631</v>
      </c>
      <c r="E18" s="124">
        <v>212352</v>
      </c>
      <c r="F18" s="124">
        <v>97212</v>
      </c>
      <c r="G18" s="124">
        <v>39808</v>
      </c>
      <c r="H18" s="124">
        <v>75332</v>
      </c>
      <c r="I18" s="130" t="s">
        <v>51</v>
      </c>
      <c r="J18" s="130" t="s">
        <v>51</v>
      </c>
      <c r="K18" s="125">
        <f t="shared" si="20"/>
        <v>40919</v>
      </c>
      <c r="L18" s="124">
        <v>20185</v>
      </c>
      <c r="M18" s="124">
        <v>20734</v>
      </c>
      <c r="N18" s="126">
        <f t="shared" si="21"/>
        <v>1669196</v>
      </c>
      <c r="O18" s="26"/>
    </row>
    <row r="19" spans="2:16" ht="12.75" customHeight="1" x14ac:dyDescent="0.2">
      <c r="B19" s="114" t="s">
        <v>153</v>
      </c>
      <c r="C19" s="34">
        <v>1426130</v>
      </c>
      <c r="D19" s="34">
        <v>381636</v>
      </c>
      <c r="E19" s="34">
        <v>211912</v>
      </c>
      <c r="F19" s="34">
        <v>96467</v>
      </c>
      <c r="G19" s="34">
        <v>39610</v>
      </c>
      <c r="H19" s="34">
        <v>75835</v>
      </c>
      <c r="I19" s="100" t="s">
        <v>51</v>
      </c>
      <c r="J19" s="100" t="s">
        <v>51</v>
      </c>
      <c r="K19" s="45">
        <f t="shared" si="20"/>
        <v>40710</v>
      </c>
      <c r="L19" s="34">
        <v>20457</v>
      </c>
      <c r="M19" s="34">
        <v>20253</v>
      </c>
      <c r="N19" s="37">
        <f t="shared" si="21"/>
        <v>1678752</v>
      </c>
      <c r="O19" s="26"/>
    </row>
    <row r="20" spans="2:16" ht="12.75" customHeight="1" x14ac:dyDescent="0.2">
      <c r="B20" s="117" t="s">
        <v>152</v>
      </c>
      <c r="C20" s="75">
        <v>1430646</v>
      </c>
      <c r="D20" s="75">
        <v>379222</v>
      </c>
      <c r="E20" s="75">
        <v>211436</v>
      </c>
      <c r="F20" s="75">
        <v>96055</v>
      </c>
      <c r="G20" s="75">
        <v>39265</v>
      </c>
      <c r="H20" s="75">
        <v>76116</v>
      </c>
      <c r="I20" s="96" t="s">
        <v>51</v>
      </c>
      <c r="J20" s="96" t="s">
        <v>51</v>
      </c>
      <c r="K20" s="79">
        <f t="shared" ref="K20" si="22">SUM(L20:M20)</f>
        <v>36929</v>
      </c>
      <c r="L20" s="75">
        <v>19414</v>
      </c>
      <c r="M20" s="75">
        <v>17515</v>
      </c>
      <c r="N20" s="77">
        <f t="shared" ref="N20" si="23">SUM(C20,E20,L20,M20)</f>
        <v>1679011</v>
      </c>
      <c r="O20" s="128"/>
    </row>
    <row r="21" spans="2:16" ht="12.75" customHeight="1" x14ac:dyDescent="0.2">
      <c r="B21" s="116" t="s">
        <v>151</v>
      </c>
      <c r="C21" s="34">
        <v>1429389</v>
      </c>
      <c r="D21" s="34">
        <v>376970</v>
      </c>
      <c r="E21" s="34">
        <v>210862</v>
      </c>
      <c r="F21" s="34">
        <v>95150</v>
      </c>
      <c r="G21" s="34">
        <v>39162</v>
      </c>
      <c r="H21" s="34">
        <v>76550</v>
      </c>
      <c r="I21" s="100" t="s">
        <v>51</v>
      </c>
      <c r="J21" s="100" t="s">
        <v>51</v>
      </c>
      <c r="K21" s="45">
        <f t="shared" ref="K21:K25" si="24">SUM(L21:M21)</f>
        <v>40890</v>
      </c>
      <c r="L21" s="34">
        <v>20398</v>
      </c>
      <c r="M21" s="34">
        <v>20492</v>
      </c>
      <c r="N21" s="37">
        <f t="shared" ref="N21:N25" si="25">SUM(C21,E21,L21,M21)</f>
        <v>1681141</v>
      </c>
      <c r="O21" s="26"/>
    </row>
    <row r="22" spans="2:16" ht="12.75" customHeight="1" x14ac:dyDescent="0.2">
      <c r="B22" s="115" t="s">
        <v>150</v>
      </c>
      <c r="C22" s="75">
        <v>1433660</v>
      </c>
      <c r="D22" s="75">
        <v>375151</v>
      </c>
      <c r="E22" s="75">
        <v>210807</v>
      </c>
      <c r="F22" s="75">
        <v>94614</v>
      </c>
      <c r="G22" s="75">
        <v>38882</v>
      </c>
      <c r="H22" s="75">
        <v>77311</v>
      </c>
      <c r="I22" s="96" t="s">
        <v>51</v>
      </c>
      <c r="J22" s="96" t="s">
        <v>51</v>
      </c>
      <c r="K22" s="79">
        <f t="shared" si="24"/>
        <v>40161</v>
      </c>
      <c r="L22" s="75">
        <v>20212</v>
      </c>
      <c r="M22" s="75">
        <v>19949</v>
      </c>
      <c r="N22" s="77">
        <f t="shared" si="25"/>
        <v>1684628</v>
      </c>
      <c r="O22" s="26"/>
    </row>
    <row r="23" spans="2:16" ht="12.75" customHeight="1" x14ac:dyDescent="0.2">
      <c r="B23" s="114" t="s">
        <v>149</v>
      </c>
      <c r="C23" s="34">
        <v>1441957</v>
      </c>
      <c r="D23" s="34">
        <v>372810</v>
      </c>
      <c r="E23" s="34">
        <v>211772</v>
      </c>
      <c r="F23" s="34">
        <v>94502</v>
      </c>
      <c r="G23" s="34">
        <v>38921</v>
      </c>
      <c r="H23" s="34">
        <v>78349</v>
      </c>
      <c r="I23" s="100" t="s">
        <v>51</v>
      </c>
      <c r="J23" s="100" t="s">
        <v>51</v>
      </c>
      <c r="K23" s="45">
        <f t="shared" si="24"/>
        <v>39715</v>
      </c>
      <c r="L23" s="34">
        <v>20327</v>
      </c>
      <c r="M23" s="34">
        <v>19388</v>
      </c>
      <c r="N23" s="37">
        <f t="shared" si="25"/>
        <v>1693444</v>
      </c>
      <c r="O23" s="26"/>
    </row>
    <row r="24" spans="2:16" ht="12.75" customHeight="1" x14ac:dyDescent="0.2">
      <c r="B24" s="113" t="s">
        <v>148</v>
      </c>
      <c r="C24" s="75">
        <v>1444905</v>
      </c>
      <c r="D24" s="75">
        <v>371093</v>
      </c>
      <c r="E24" s="75">
        <v>212027</v>
      </c>
      <c r="F24" s="75">
        <v>94217</v>
      </c>
      <c r="G24" s="75">
        <v>38726</v>
      </c>
      <c r="H24" s="75">
        <v>79084</v>
      </c>
      <c r="I24" s="96" t="s">
        <v>51</v>
      </c>
      <c r="J24" s="96" t="s">
        <v>51</v>
      </c>
      <c r="K24" s="79">
        <f t="shared" si="24"/>
        <v>36077</v>
      </c>
      <c r="L24" s="75">
        <v>19468</v>
      </c>
      <c r="M24" s="75">
        <v>16609</v>
      </c>
      <c r="N24" s="77">
        <f t="shared" si="25"/>
        <v>1693009</v>
      </c>
      <c r="O24" s="26"/>
      <c r="P24" s="118"/>
    </row>
    <row r="25" spans="2:16" ht="12.75" customHeight="1" x14ac:dyDescent="0.2">
      <c r="B25" s="112" t="s">
        <v>147</v>
      </c>
      <c r="C25" s="34">
        <v>1450107</v>
      </c>
      <c r="D25" s="34">
        <v>369588</v>
      </c>
      <c r="E25" s="34">
        <v>211537</v>
      </c>
      <c r="F25" s="34">
        <v>93669</v>
      </c>
      <c r="G25" s="34">
        <v>38271</v>
      </c>
      <c r="H25" s="34">
        <v>79597</v>
      </c>
      <c r="I25" s="100" t="s">
        <v>51</v>
      </c>
      <c r="J25" s="100" t="s">
        <v>51</v>
      </c>
      <c r="K25" s="45">
        <f t="shared" si="24"/>
        <v>40158</v>
      </c>
      <c r="L25" s="34">
        <v>20478</v>
      </c>
      <c r="M25" s="34">
        <v>19680</v>
      </c>
      <c r="N25" s="37">
        <f t="shared" si="25"/>
        <v>1701802</v>
      </c>
      <c r="O25" s="26"/>
    </row>
    <row r="26" spans="2:16" ht="12.75" customHeight="1" x14ac:dyDescent="0.2">
      <c r="B26" s="111" t="s">
        <v>146</v>
      </c>
      <c r="C26" s="75">
        <v>1455521</v>
      </c>
      <c r="D26" s="75">
        <v>368443</v>
      </c>
      <c r="E26" s="75">
        <v>210187</v>
      </c>
      <c r="F26" s="75">
        <v>92265</v>
      </c>
      <c r="G26" s="75">
        <v>37759</v>
      </c>
      <c r="H26" s="75">
        <v>80163</v>
      </c>
      <c r="I26" s="96" t="s">
        <v>51</v>
      </c>
      <c r="J26" s="96" t="s">
        <v>51</v>
      </c>
      <c r="K26" s="79">
        <f t="shared" ref="K26:K46" si="26">SUM(L26:M26)</f>
        <v>40101</v>
      </c>
      <c r="L26" s="75">
        <v>20629</v>
      </c>
      <c r="M26" s="75">
        <v>19472</v>
      </c>
      <c r="N26" s="77">
        <f t="shared" ref="N26:N46" si="27">SUM(C26,E26,L26,M26)</f>
        <v>1705809</v>
      </c>
      <c r="O26" s="26"/>
    </row>
    <row r="27" spans="2:16" ht="12.75" customHeight="1" x14ac:dyDescent="0.2">
      <c r="B27" s="110" t="s">
        <v>145</v>
      </c>
      <c r="C27" s="34">
        <v>1458653</v>
      </c>
      <c r="D27" s="34">
        <v>366846</v>
      </c>
      <c r="E27" s="34">
        <v>210152</v>
      </c>
      <c r="F27" s="34">
        <v>91452</v>
      </c>
      <c r="G27" s="34">
        <v>37596</v>
      </c>
      <c r="H27" s="34">
        <v>81104</v>
      </c>
      <c r="I27" s="100" t="s">
        <v>51</v>
      </c>
      <c r="J27" s="100" t="s">
        <v>51</v>
      </c>
      <c r="K27" s="45">
        <f t="shared" si="26"/>
        <v>40189</v>
      </c>
      <c r="L27" s="34">
        <v>20981</v>
      </c>
      <c r="M27" s="34">
        <v>19208</v>
      </c>
      <c r="N27" s="37">
        <f t="shared" si="27"/>
        <v>1708994</v>
      </c>
      <c r="O27" s="26"/>
    </row>
    <row r="28" spans="2:16" ht="12.75" customHeight="1" x14ac:dyDescent="0.2">
      <c r="B28" s="109" t="s">
        <v>144</v>
      </c>
      <c r="C28" s="75">
        <v>1457521</v>
      </c>
      <c r="D28" s="75">
        <v>365061</v>
      </c>
      <c r="E28" s="75">
        <v>210567</v>
      </c>
      <c r="F28" s="75">
        <v>91274</v>
      </c>
      <c r="G28" s="75">
        <v>37430</v>
      </c>
      <c r="H28" s="75">
        <v>81863</v>
      </c>
      <c r="I28" s="96" t="s">
        <v>51</v>
      </c>
      <c r="J28" s="96" t="s">
        <v>51</v>
      </c>
      <c r="K28" s="79">
        <f t="shared" si="26"/>
        <v>36626</v>
      </c>
      <c r="L28" s="75">
        <v>20147</v>
      </c>
      <c r="M28" s="75">
        <v>16479</v>
      </c>
      <c r="N28" s="77">
        <f t="shared" si="27"/>
        <v>1704714</v>
      </c>
      <c r="O28" s="26"/>
    </row>
    <row r="29" spans="2:16" ht="12.75" customHeight="1" x14ac:dyDescent="0.2">
      <c r="B29" s="108" t="s">
        <v>143</v>
      </c>
      <c r="C29" s="34">
        <v>1455267</v>
      </c>
      <c r="D29" s="34">
        <v>363802</v>
      </c>
      <c r="E29" s="34">
        <v>210995</v>
      </c>
      <c r="F29" s="34">
        <v>90931</v>
      </c>
      <c r="G29" s="34">
        <v>37380</v>
      </c>
      <c r="H29" s="34">
        <v>82684</v>
      </c>
      <c r="I29" s="100" t="s">
        <v>51</v>
      </c>
      <c r="J29" s="100" t="s">
        <v>51</v>
      </c>
      <c r="K29" s="45">
        <f t="shared" si="26"/>
        <v>41790</v>
      </c>
      <c r="L29" s="34">
        <v>21872</v>
      </c>
      <c r="M29" s="34">
        <v>19918</v>
      </c>
      <c r="N29" s="37">
        <f t="shared" si="27"/>
        <v>1708052</v>
      </c>
      <c r="O29" s="26"/>
    </row>
    <row r="30" spans="2:16" ht="12.75" customHeight="1" x14ac:dyDescent="0.2">
      <c r="B30" s="107" t="s">
        <v>142</v>
      </c>
      <c r="C30" s="75">
        <v>1454230</v>
      </c>
      <c r="D30" s="75">
        <v>362583</v>
      </c>
      <c r="E30" s="75">
        <v>210711</v>
      </c>
      <c r="F30" s="75">
        <v>90352</v>
      </c>
      <c r="G30" s="75">
        <v>37063</v>
      </c>
      <c r="H30" s="75">
        <v>83296</v>
      </c>
      <c r="I30" s="96" t="s">
        <v>51</v>
      </c>
      <c r="J30" s="96" t="s">
        <v>51</v>
      </c>
      <c r="K30" s="79">
        <f t="shared" si="26"/>
        <v>41788</v>
      </c>
      <c r="L30" s="75">
        <v>22081</v>
      </c>
      <c r="M30" s="75">
        <v>19707</v>
      </c>
      <c r="N30" s="77">
        <f t="shared" si="27"/>
        <v>1706729</v>
      </c>
      <c r="O30" s="26"/>
    </row>
    <row r="31" spans="2:16" ht="12.75" customHeight="1" x14ac:dyDescent="0.2">
      <c r="B31" s="106" t="s">
        <v>141</v>
      </c>
      <c r="C31" s="34">
        <v>1462101</v>
      </c>
      <c r="D31" s="34">
        <v>360801</v>
      </c>
      <c r="E31" s="34">
        <v>209803</v>
      </c>
      <c r="F31" s="34">
        <v>89203</v>
      </c>
      <c r="G31" s="34">
        <v>36613</v>
      </c>
      <c r="H31" s="34">
        <v>83987</v>
      </c>
      <c r="I31" s="100" t="s">
        <v>51</v>
      </c>
      <c r="J31" s="100" t="s">
        <v>51</v>
      </c>
      <c r="K31" s="45">
        <f t="shared" si="26"/>
        <v>41480</v>
      </c>
      <c r="L31" s="34">
        <v>22121</v>
      </c>
      <c r="M31" s="34">
        <v>19359</v>
      </c>
      <c r="N31" s="37">
        <f t="shared" si="27"/>
        <v>1713384</v>
      </c>
      <c r="O31" s="26"/>
    </row>
    <row r="32" spans="2:16" ht="12.75" customHeight="1" x14ac:dyDescent="0.2">
      <c r="B32" s="104" t="s">
        <v>140</v>
      </c>
      <c r="C32" s="75">
        <v>1466086</v>
      </c>
      <c r="D32" s="75">
        <v>358825</v>
      </c>
      <c r="E32" s="75">
        <v>208779</v>
      </c>
      <c r="F32" s="75">
        <v>88138</v>
      </c>
      <c r="G32" s="75">
        <v>36152</v>
      </c>
      <c r="H32" s="75">
        <v>84489</v>
      </c>
      <c r="I32" s="96" t="s">
        <v>51</v>
      </c>
      <c r="J32" s="96" t="s">
        <v>51</v>
      </c>
      <c r="K32" s="79">
        <f t="shared" si="26"/>
        <v>36759</v>
      </c>
      <c r="L32" s="75">
        <v>20831</v>
      </c>
      <c r="M32" s="75">
        <v>15928</v>
      </c>
      <c r="N32" s="77">
        <f t="shared" si="27"/>
        <v>1711624</v>
      </c>
      <c r="O32" s="26"/>
    </row>
    <row r="33" spans="2:15" ht="12.75" customHeight="1" x14ac:dyDescent="0.2">
      <c r="B33" s="99" t="s">
        <v>139</v>
      </c>
      <c r="C33" s="34">
        <v>1464600</v>
      </c>
      <c r="D33" s="34">
        <v>357160</v>
      </c>
      <c r="E33" s="34">
        <v>208378</v>
      </c>
      <c r="F33" s="34">
        <v>87458</v>
      </c>
      <c r="G33" s="34">
        <v>35889</v>
      </c>
      <c r="H33" s="34">
        <v>85031</v>
      </c>
      <c r="I33" s="100" t="s">
        <v>51</v>
      </c>
      <c r="J33" s="100" t="s">
        <v>51</v>
      </c>
      <c r="K33" s="45">
        <f t="shared" si="26"/>
        <v>43030</v>
      </c>
      <c r="L33" s="34">
        <v>22890</v>
      </c>
      <c r="M33" s="34">
        <v>20140</v>
      </c>
      <c r="N33" s="37">
        <f t="shared" si="27"/>
        <v>1716008</v>
      </c>
      <c r="O33" s="26"/>
    </row>
    <row r="34" spans="2:15" ht="12.75" customHeight="1" x14ac:dyDescent="0.2">
      <c r="B34" s="95" t="s">
        <v>138</v>
      </c>
      <c r="C34" s="75">
        <v>1464319</v>
      </c>
      <c r="D34" s="75">
        <v>355854</v>
      </c>
      <c r="E34" s="75">
        <v>209157</v>
      </c>
      <c r="F34" s="75">
        <v>87400</v>
      </c>
      <c r="G34" s="75">
        <v>35798</v>
      </c>
      <c r="H34" s="75">
        <v>85959</v>
      </c>
      <c r="I34" s="96" t="s">
        <v>51</v>
      </c>
      <c r="J34" s="96" t="s">
        <v>51</v>
      </c>
      <c r="K34" s="79">
        <f t="shared" si="26"/>
        <v>43418</v>
      </c>
      <c r="L34" s="75">
        <v>23445</v>
      </c>
      <c r="M34" s="75">
        <v>19973</v>
      </c>
      <c r="N34" s="77">
        <f t="shared" si="27"/>
        <v>1716894</v>
      </c>
      <c r="O34" s="26"/>
    </row>
    <row r="35" spans="2:15" ht="12.75" customHeight="1" x14ac:dyDescent="0.2">
      <c r="B35" s="94" t="s">
        <v>137</v>
      </c>
      <c r="C35" s="34">
        <v>1464768</v>
      </c>
      <c r="D35" s="34">
        <v>354331</v>
      </c>
      <c r="E35" s="34">
        <v>209054</v>
      </c>
      <c r="F35" s="34">
        <v>86699</v>
      </c>
      <c r="G35" s="34">
        <v>35549</v>
      </c>
      <c r="H35" s="34">
        <v>86806</v>
      </c>
      <c r="I35" s="90" t="s">
        <v>51</v>
      </c>
      <c r="J35" s="90" t="s">
        <v>51</v>
      </c>
      <c r="K35" s="45">
        <f t="shared" si="26"/>
        <v>43338</v>
      </c>
      <c r="L35" s="34">
        <v>23676</v>
      </c>
      <c r="M35" s="34">
        <v>19662</v>
      </c>
      <c r="N35" s="37">
        <f t="shared" si="27"/>
        <v>1717160</v>
      </c>
      <c r="O35" s="26"/>
    </row>
    <row r="36" spans="2:15" ht="12.75" customHeight="1" x14ac:dyDescent="0.2">
      <c r="B36" s="93" t="s">
        <v>136</v>
      </c>
      <c r="C36" s="75">
        <v>1462545</v>
      </c>
      <c r="D36" s="75">
        <v>352355</v>
      </c>
      <c r="E36" s="75">
        <v>209182</v>
      </c>
      <c r="F36" s="75">
        <v>86546</v>
      </c>
      <c r="G36" s="75">
        <v>35342</v>
      </c>
      <c r="H36" s="75">
        <v>87294</v>
      </c>
      <c r="I36" s="88" t="s">
        <v>51</v>
      </c>
      <c r="J36" s="88" t="s">
        <v>51</v>
      </c>
      <c r="K36" s="79">
        <f t="shared" si="26"/>
        <v>38950</v>
      </c>
      <c r="L36" s="75">
        <v>22760</v>
      </c>
      <c r="M36" s="75">
        <v>16190</v>
      </c>
      <c r="N36" s="77">
        <f t="shared" si="27"/>
        <v>1710677</v>
      </c>
      <c r="O36" s="26"/>
    </row>
    <row r="37" spans="2:15" ht="12.75" customHeight="1" x14ac:dyDescent="0.2">
      <c r="B37" s="92" t="s">
        <v>135</v>
      </c>
      <c r="C37" s="34">
        <v>1466540</v>
      </c>
      <c r="D37" s="34">
        <v>350123</v>
      </c>
      <c r="E37" s="34">
        <v>208037</v>
      </c>
      <c r="F37" s="34">
        <v>85544</v>
      </c>
      <c r="G37" s="34">
        <v>34812</v>
      </c>
      <c r="H37" s="34">
        <v>87681</v>
      </c>
      <c r="I37" s="90" t="s">
        <v>51</v>
      </c>
      <c r="J37" s="90" t="s">
        <v>51</v>
      </c>
      <c r="K37" s="45">
        <f t="shared" si="26"/>
        <v>45530</v>
      </c>
      <c r="L37" s="34">
        <v>24621</v>
      </c>
      <c r="M37" s="34">
        <v>20909</v>
      </c>
      <c r="N37" s="37">
        <f t="shared" si="27"/>
        <v>1720107</v>
      </c>
      <c r="O37" s="26"/>
    </row>
    <row r="38" spans="2:15" ht="12.75" customHeight="1" x14ac:dyDescent="0.2">
      <c r="B38" s="91" t="s">
        <v>134</v>
      </c>
      <c r="C38" s="75">
        <v>1465602</v>
      </c>
      <c r="D38" s="75">
        <v>348089</v>
      </c>
      <c r="E38" s="75">
        <v>207641</v>
      </c>
      <c r="F38" s="75">
        <v>85006</v>
      </c>
      <c r="G38" s="75">
        <v>34380</v>
      </c>
      <c r="H38" s="75">
        <v>88255</v>
      </c>
      <c r="I38" s="88" t="s">
        <v>51</v>
      </c>
      <c r="J38" s="88" t="s">
        <v>51</v>
      </c>
      <c r="K38" s="79">
        <f t="shared" si="26"/>
        <v>45822</v>
      </c>
      <c r="L38" s="75">
        <v>24960</v>
      </c>
      <c r="M38" s="75">
        <v>20862</v>
      </c>
      <c r="N38" s="77">
        <f t="shared" si="27"/>
        <v>1719065</v>
      </c>
      <c r="O38" s="26"/>
    </row>
    <row r="39" spans="2:15" ht="12.75" customHeight="1" x14ac:dyDescent="0.2">
      <c r="B39" s="89" t="s">
        <v>133</v>
      </c>
      <c r="C39" s="34">
        <v>1467681</v>
      </c>
      <c r="D39" s="34">
        <v>346027</v>
      </c>
      <c r="E39" s="34">
        <v>207830</v>
      </c>
      <c r="F39" s="34">
        <v>84438</v>
      </c>
      <c r="G39" s="34">
        <v>34143</v>
      </c>
      <c r="H39" s="34">
        <v>89249</v>
      </c>
      <c r="I39" s="90" t="s">
        <v>51</v>
      </c>
      <c r="J39" s="90" t="s">
        <v>51</v>
      </c>
      <c r="K39" s="45">
        <f t="shared" si="26"/>
        <v>45927</v>
      </c>
      <c r="L39" s="34">
        <v>25387</v>
      </c>
      <c r="M39" s="34">
        <v>20540</v>
      </c>
      <c r="N39" s="37">
        <f t="shared" si="27"/>
        <v>1721438</v>
      </c>
      <c r="O39" s="26"/>
    </row>
    <row r="40" spans="2:15" ht="12.75" customHeight="1" x14ac:dyDescent="0.2">
      <c r="B40" s="87" t="s">
        <v>132</v>
      </c>
      <c r="C40" s="75">
        <v>1464916</v>
      </c>
      <c r="D40" s="75">
        <v>343921</v>
      </c>
      <c r="E40" s="75">
        <v>208351</v>
      </c>
      <c r="F40" s="75">
        <v>84491</v>
      </c>
      <c r="G40" s="75">
        <v>33937</v>
      </c>
      <c r="H40" s="75">
        <v>89923</v>
      </c>
      <c r="I40" s="88" t="s">
        <v>51</v>
      </c>
      <c r="J40" s="88" t="s">
        <v>51</v>
      </c>
      <c r="K40" s="79">
        <f t="shared" si="26"/>
        <v>41852</v>
      </c>
      <c r="L40" s="75">
        <v>24608</v>
      </c>
      <c r="M40" s="75">
        <v>17244</v>
      </c>
      <c r="N40" s="77">
        <f t="shared" si="27"/>
        <v>1715119</v>
      </c>
      <c r="O40" s="26"/>
    </row>
    <row r="41" spans="2:15" ht="12.75" customHeight="1" x14ac:dyDescent="0.2">
      <c r="B41" s="82" t="s">
        <v>128</v>
      </c>
      <c r="C41" s="34">
        <v>1461345</v>
      </c>
      <c r="D41" s="34">
        <v>341597</v>
      </c>
      <c r="E41" s="34">
        <v>208749</v>
      </c>
      <c r="F41" s="34">
        <v>84484</v>
      </c>
      <c r="G41" s="34">
        <v>33766</v>
      </c>
      <c r="H41" s="34">
        <v>90499</v>
      </c>
      <c r="I41" s="47" t="s">
        <v>51</v>
      </c>
      <c r="J41" s="47" t="s">
        <v>51</v>
      </c>
      <c r="K41" s="45">
        <f t="shared" si="26"/>
        <v>48985</v>
      </c>
      <c r="L41" s="34">
        <v>27049</v>
      </c>
      <c r="M41" s="34">
        <v>21936</v>
      </c>
      <c r="N41" s="37">
        <f t="shared" si="27"/>
        <v>1719079</v>
      </c>
      <c r="O41" s="26"/>
    </row>
    <row r="42" spans="2:15" ht="12.75" customHeight="1" x14ac:dyDescent="0.2">
      <c r="B42" s="81" t="s">
        <v>127</v>
      </c>
      <c r="C42" s="75">
        <v>1462469</v>
      </c>
      <c r="D42" s="75">
        <v>338894</v>
      </c>
      <c r="E42" s="75">
        <v>208284</v>
      </c>
      <c r="F42" s="75">
        <v>83955</v>
      </c>
      <c r="G42" s="75">
        <v>33334</v>
      </c>
      <c r="H42" s="75">
        <v>90995</v>
      </c>
      <c r="I42" s="80" t="s">
        <v>51</v>
      </c>
      <c r="J42" s="80" t="s">
        <v>51</v>
      </c>
      <c r="K42" s="79">
        <f t="shared" si="26"/>
        <v>49062</v>
      </c>
      <c r="L42" s="75">
        <v>27239</v>
      </c>
      <c r="M42" s="75">
        <v>21823</v>
      </c>
      <c r="N42" s="77">
        <f t="shared" si="27"/>
        <v>1719815</v>
      </c>
      <c r="O42" s="26"/>
    </row>
    <row r="43" spans="2:15" ht="12.75" customHeight="1" x14ac:dyDescent="0.2">
      <c r="B43" s="43" t="s">
        <v>84</v>
      </c>
      <c r="C43" s="34">
        <v>1464781</v>
      </c>
      <c r="D43" s="34">
        <v>335915</v>
      </c>
      <c r="E43" s="34">
        <v>204677</v>
      </c>
      <c r="F43" s="34">
        <v>81832</v>
      </c>
      <c r="G43" s="34">
        <v>32507</v>
      </c>
      <c r="H43" s="34">
        <v>90338</v>
      </c>
      <c r="I43" s="47" t="s">
        <v>51</v>
      </c>
      <c r="J43" s="47" t="s">
        <v>51</v>
      </c>
      <c r="K43" s="45">
        <f t="shared" si="26"/>
        <v>48964</v>
      </c>
      <c r="L43" s="34">
        <v>27380</v>
      </c>
      <c r="M43" s="34">
        <v>21584</v>
      </c>
      <c r="N43" s="37">
        <f t="shared" si="27"/>
        <v>1718422</v>
      </c>
      <c r="O43" s="26"/>
    </row>
    <row r="44" spans="2:15" ht="12.75" customHeight="1" x14ac:dyDescent="0.2">
      <c r="B44" s="25" t="s">
        <v>83</v>
      </c>
      <c r="C44" s="5">
        <v>1461118</v>
      </c>
      <c r="D44" s="5">
        <v>333231</v>
      </c>
      <c r="E44" s="5">
        <v>204915</v>
      </c>
      <c r="F44" s="5">
        <v>81611</v>
      </c>
      <c r="G44" s="5">
        <v>32247</v>
      </c>
      <c r="H44" s="5">
        <v>91057</v>
      </c>
      <c r="I44" s="28" t="s">
        <v>51</v>
      </c>
      <c r="J44" s="28" t="s">
        <v>51</v>
      </c>
      <c r="K44" s="18">
        <f t="shared" si="26"/>
        <v>44620</v>
      </c>
      <c r="L44" s="5">
        <v>26568</v>
      </c>
      <c r="M44" s="5">
        <v>18052</v>
      </c>
      <c r="N44" s="6">
        <f t="shared" si="27"/>
        <v>1710653</v>
      </c>
      <c r="O44" s="26"/>
    </row>
    <row r="45" spans="2:15" ht="12.75" customHeight="1" x14ac:dyDescent="0.2">
      <c r="B45" s="38" t="s">
        <v>82</v>
      </c>
      <c r="C45" s="34">
        <v>1457150</v>
      </c>
      <c r="D45" s="34">
        <v>330623</v>
      </c>
      <c r="E45" s="34">
        <v>205525</v>
      </c>
      <c r="F45" s="34">
        <v>81503</v>
      </c>
      <c r="G45" s="34">
        <v>32147</v>
      </c>
      <c r="H45" s="34">
        <v>91875</v>
      </c>
      <c r="I45" s="46" t="s">
        <v>51</v>
      </c>
      <c r="J45" s="46" t="s">
        <v>51</v>
      </c>
      <c r="K45" s="45">
        <f t="shared" si="26"/>
        <v>51615</v>
      </c>
      <c r="L45" s="34">
        <v>28825</v>
      </c>
      <c r="M45" s="34">
        <v>22790</v>
      </c>
      <c r="N45" s="37">
        <f t="shared" si="27"/>
        <v>1714290</v>
      </c>
      <c r="O45" s="26"/>
    </row>
    <row r="46" spans="2:15" ht="12.75" customHeight="1" x14ac:dyDescent="0.2">
      <c r="B46" s="3" t="s">
        <v>5</v>
      </c>
      <c r="C46" s="5">
        <v>1454884</v>
      </c>
      <c r="D46" s="5">
        <v>328022</v>
      </c>
      <c r="E46" s="5">
        <v>206171</v>
      </c>
      <c r="F46" s="5">
        <v>81519</v>
      </c>
      <c r="G46" s="5">
        <v>31935</v>
      </c>
      <c r="H46" s="5">
        <v>92717</v>
      </c>
      <c r="I46" s="10" t="s">
        <v>51</v>
      </c>
      <c r="J46" s="10" t="s">
        <v>51</v>
      </c>
      <c r="K46" s="18">
        <f t="shared" si="26"/>
        <v>52112</v>
      </c>
      <c r="L46" s="5">
        <v>29419</v>
      </c>
      <c r="M46" s="5">
        <v>22693</v>
      </c>
      <c r="N46" s="6">
        <f t="shared" si="27"/>
        <v>1713167</v>
      </c>
    </row>
    <row r="47" spans="2:15" ht="12.75" customHeight="1" x14ac:dyDescent="0.2">
      <c r="B47" s="38" t="s">
        <v>6</v>
      </c>
      <c r="C47" s="34">
        <v>1456982</v>
      </c>
      <c r="D47" s="34">
        <v>324865</v>
      </c>
      <c r="E47" s="34">
        <v>206541</v>
      </c>
      <c r="F47" s="34">
        <v>81115</v>
      </c>
      <c r="G47" s="34">
        <v>31671</v>
      </c>
      <c r="H47" s="34">
        <v>93755</v>
      </c>
      <c r="I47" s="41" t="s">
        <v>51</v>
      </c>
      <c r="J47" s="41" t="s">
        <v>51</v>
      </c>
      <c r="K47" s="45">
        <f t="shared" ref="K47:K106" si="28">SUM(L47:M47)</f>
        <v>52208</v>
      </c>
      <c r="L47" s="34">
        <v>29734</v>
      </c>
      <c r="M47" s="34">
        <v>22474</v>
      </c>
      <c r="N47" s="37">
        <f t="shared" ref="N47:N106" si="29">SUM(C47,E47,L47,M47)</f>
        <v>1715731</v>
      </c>
    </row>
    <row r="48" spans="2:15" ht="12.75" customHeight="1" x14ac:dyDescent="0.2">
      <c r="B48" s="3" t="s">
        <v>7</v>
      </c>
      <c r="C48" s="5">
        <v>1460331</v>
      </c>
      <c r="D48" s="5">
        <v>321104</v>
      </c>
      <c r="E48" s="5">
        <v>205807</v>
      </c>
      <c r="F48" s="5">
        <v>80319</v>
      </c>
      <c r="G48" s="5">
        <v>31222</v>
      </c>
      <c r="H48" s="5">
        <v>94266</v>
      </c>
      <c r="I48" s="10" t="s">
        <v>51</v>
      </c>
      <c r="J48" s="10" t="s">
        <v>51</v>
      </c>
      <c r="K48" s="18">
        <f t="shared" si="28"/>
        <v>47228</v>
      </c>
      <c r="L48" s="5">
        <v>28525</v>
      </c>
      <c r="M48" s="5">
        <v>18703</v>
      </c>
      <c r="N48" s="6">
        <f t="shared" si="29"/>
        <v>1713366</v>
      </c>
    </row>
    <row r="49" spans="2:14" ht="12.75" customHeight="1" x14ac:dyDescent="0.2">
      <c r="B49" s="40" t="s">
        <v>37</v>
      </c>
      <c r="C49" s="34">
        <v>1459096</v>
      </c>
      <c r="D49" s="34">
        <v>318440</v>
      </c>
      <c r="E49" s="34">
        <v>205812</v>
      </c>
      <c r="F49" s="34">
        <v>79936</v>
      </c>
      <c r="G49" s="34">
        <v>30944</v>
      </c>
      <c r="H49" s="34">
        <v>94932</v>
      </c>
      <c r="I49" s="41" t="s">
        <v>51</v>
      </c>
      <c r="J49" s="41" t="s">
        <v>51</v>
      </c>
      <c r="K49" s="45">
        <f t="shared" si="28"/>
        <v>54411</v>
      </c>
      <c r="L49" s="34">
        <v>30777</v>
      </c>
      <c r="M49" s="34">
        <v>23634</v>
      </c>
      <c r="N49" s="37">
        <f t="shared" si="29"/>
        <v>1719319</v>
      </c>
    </row>
    <row r="50" spans="2:14" ht="12.75" customHeight="1" x14ac:dyDescent="0.2">
      <c r="B50" s="3" t="s">
        <v>8</v>
      </c>
      <c r="C50" s="5">
        <v>1454239</v>
      </c>
      <c r="D50" s="5">
        <v>315488</v>
      </c>
      <c r="E50" s="5">
        <v>206545</v>
      </c>
      <c r="F50" s="5">
        <v>79871</v>
      </c>
      <c r="G50" s="5">
        <v>30736</v>
      </c>
      <c r="H50" s="5">
        <v>95938</v>
      </c>
      <c r="I50" s="10" t="s">
        <v>51</v>
      </c>
      <c r="J50" s="10" t="s">
        <v>51</v>
      </c>
      <c r="K50" s="18">
        <f t="shared" si="28"/>
        <v>55092</v>
      </c>
      <c r="L50" s="5">
        <v>31519</v>
      </c>
      <c r="M50" s="5">
        <v>23573</v>
      </c>
      <c r="N50" s="6">
        <f t="shared" si="29"/>
        <v>1715876</v>
      </c>
    </row>
    <row r="51" spans="2:14" ht="12.75" customHeight="1" x14ac:dyDescent="0.2">
      <c r="B51" s="38" t="s">
        <v>9</v>
      </c>
      <c r="C51" s="34">
        <v>1453318</v>
      </c>
      <c r="D51" s="34">
        <v>312495</v>
      </c>
      <c r="E51" s="34">
        <v>207104</v>
      </c>
      <c r="F51" s="34">
        <v>79626</v>
      </c>
      <c r="G51" s="34">
        <v>30526</v>
      </c>
      <c r="H51" s="34">
        <v>96952</v>
      </c>
      <c r="I51" s="41" t="s">
        <v>51</v>
      </c>
      <c r="J51" s="41" t="s">
        <v>51</v>
      </c>
      <c r="K51" s="45">
        <f t="shared" si="28"/>
        <v>55484</v>
      </c>
      <c r="L51" s="34">
        <v>32103</v>
      </c>
      <c r="M51" s="34">
        <v>23381</v>
      </c>
      <c r="N51" s="37">
        <f t="shared" si="29"/>
        <v>1715906</v>
      </c>
    </row>
    <row r="52" spans="2:14" ht="12.75" customHeight="1" x14ac:dyDescent="0.2">
      <c r="B52" s="3" t="s">
        <v>10</v>
      </c>
      <c r="C52" s="5">
        <v>1452592</v>
      </c>
      <c r="D52" s="5">
        <v>309781</v>
      </c>
      <c r="E52" s="5">
        <v>207592</v>
      </c>
      <c r="F52" s="5">
        <v>79509</v>
      </c>
      <c r="G52" s="5">
        <v>30211</v>
      </c>
      <c r="H52" s="5">
        <v>97872</v>
      </c>
      <c r="I52" s="10" t="s">
        <v>51</v>
      </c>
      <c r="J52" s="10" t="s">
        <v>51</v>
      </c>
      <c r="K52" s="18">
        <f t="shared" si="28"/>
        <v>50006</v>
      </c>
      <c r="L52" s="5">
        <v>30906</v>
      </c>
      <c r="M52" s="5">
        <v>19100</v>
      </c>
      <c r="N52" s="6">
        <f t="shared" si="29"/>
        <v>1710190</v>
      </c>
    </row>
    <row r="53" spans="2:14" ht="12.75" customHeight="1" x14ac:dyDescent="0.2">
      <c r="B53" s="38" t="s">
        <v>11</v>
      </c>
      <c r="C53" s="34">
        <v>1455777</v>
      </c>
      <c r="D53" s="34">
        <v>306637</v>
      </c>
      <c r="E53" s="34">
        <v>207159</v>
      </c>
      <c r="F53" s="34">
        <v>78750</v>
      </c>
      <c r="G53" s="34">
        <v>29681</v>
      </c>
      <c r="H53" s="34">
        <v>98728</v>
      </c>
      <c r="I53" s="41" t="s">
        <v>51</v>
      </c>
      <c r="J53" s="41" t="s">
        <v>51</v>
      </c>
      <c r="K53" s="45">
        <f t="shared" si="28"/>
        <v>56880</v>
      </c>
      <c r="L53" s="34">
        <v>32699</v>
      </c>
      <c r="M53" s="34">
        <v>24181</v>
      </c>
      <c r="N53" s="37">
        <f t="shared" si="29"/>
        <v>1719816</v>
      </c>
    </row>
    <row r="54" spans="2:14" ht="12.75" customHeight="1" x14ac:dyDescent="0.2">
      <c r="B54" s="3" t="s">
        <v>12</v>
      </c>
      <c r="C54" s="5">
        <v>1458332</v>
      </c>
      <c r="D54" s="5">
        <v>304377</v>
      </c>
      <c r="E54" s="5">
        <v>207450</v>
      </c>
      <c r="F54" s="5">
        <v>78346</v>
      </c>
      <c r="G54" s="5">
        <v>29182</v>
      </c>
      <c r="H54" s="5">
        <v>99922</v>
      </c>
      <c r="I54" s="10" t="s">
        <v>51</v>
      </c>
      <c r="J54" s="10" t="s">
        <v>51</v>
      </c>
      <c r="K54" s="18">
        <f t="shared" si="28"/>
        <v>57091</v>
      </c>
      <c r="L54" s="5">
        <v>33023</v>
      </c>
      <c r="M54" s="5">
        <v>24068</v>
      </c>
      <c r="N54" s="6">
        <f t="shared" si="29"/>
        <v>1722873</v>
      </c>
    </row>
    <row r="55" spans="2:14" ht="12.75" customHeight="1" x14ac:dyDescent="0.2">
      <c r="B55" s="38" t="s">
        <v>13</v>
      </c>
      <c r="C55" s="34">
        <v>1459997</v>
      </c>
      <c r="D55" s="34">
        <v>301986</v>
      </c>
      <c r="E55" s="34">
        <v>208084</v>
      </c>
      <c r="F55" s="34">
        <v>77819</v>
      </c>
      <c r="G55" s="34">
        <v>28878</v>
      </c>
      <c r="H55" s="34">
        <v>101387</v>
      </c>
      <c r="I55" s="41" t="s">
        <v>51</v>
      </c>
      <c r="J55" s="41" t="s">
        <v>51</v>
      </c>
      <c r="K55" s="45">
        <f t="shared" si="28"/>
        <v>57248</v>
      </c>
      <c r="L55" s="34">
        <v>33582</v>
      </c>
      <c r="M55" s="34">
        <v>23666</v>
      </c>
      <c r="N55" s="37">
        <f t="shared" si="29"/>
        <v>1725329</v>
      </c>
    </row>
    <row r="56" spans="2:14" ht="12.75" customHeight="1" x14ac:dyDescent="0.2">
      <c r="B56" s="3" t="s">
        <v>14</v>
      </c>
      <c r="C56" s="5">
        <v>1458767</v>
      </c>
      <c r="D56" s="5">
        <v>299241</v>
      </c>
      <c r="E56" s="5">
        <v>208724</v>
      </c>
      <c r="F56" s="5">
        <v>77365</v>
      </c>
      <c r="G56" s="5">
        <v>28610</v>
      </c>
      <c r="H56" s="5">
        <v>102749</v>
      </c>
      <c r="I56" s="10" t="s">
        <v>51</v>
      </c>
      <c r="J56" s="10" t="s">
        <v>51</v>
      </c>
      <c r="K56" s="18">
        <f t="shared" si="28"/>
        <v>52407</v>
      </c>
      <c r="L56" s="5">
        <v>32702</v>
      </c>
      <c r="M56" s="5">
        <v>19705</v>
      </c>
      <c r="N56" s="6">
        <f t="shared" si="29"/>
        <v>1719898</v>
      </c>
    </row>
    <row r="57" spans="2:14" ht="12.75" customHeight="1" x14ac:dyDescent="0.2">
      <c r="B57" s="38" t="s">
        <v>15</v>
      </c>
      <c r="C57" s="34">
        <v>1458672</v>
      </c>
      <c r="D57" s="34">
        <v>296785</v>
      </c>
      <c r="E57" s="34">
        <v>208918</v>
      </c>
      <c r="F57" s="34">
        <v>76591</v>
      </c>
      <c r="G57" s="34">
        <v>28056</v>
      </c>
      <c r="H57" s="34">
        <v>104271</v>
      </c>
      <c r="I57" s="41" t="s">
        <v>51</v>
      </c>
      <c r="J57" s="41" t="s">
        <v>51</v>
      </c>
      <c r="K57" s="45">
        <f t="shared" si="28"/>
        <v>58852</v>
      </c>
      <c r="L57" s="34">
        <v>34706</v>
      </c>
      <c r="M57" s="34">
        <v>24146</v>
      </c>
      <c r="N57" s="37">
        <f t="shared" si="29"/>
        <v>1726442</v>
      </c>
    </row>
    <row r="58" spans="2:14" ht="12.75" customHeight="1" x14ac:dyDescent="0.2">
      <c r="B58" s="3" t="s">
        <v>16</v>
      </c>
      <c r="C58" s="5">
        <v>1462181</v>
      </c>
      <c r="D58" s="5">
        <v>294202</v>
      </c>
      <c r="E58" s="5">
        <v>209240</v>
      </c>
      <c r="F58" s="5">
        <v>76171</v>
      </c>
      <c r="G58" s="5">
        <v>27286</v>
      </c>
      <c r="H58" s="5">
        <v>105783</v>
      </c>
      <c r="I58" s="10" t="s">
        <v>51</v>
      </c>
      <c r="J58" s="10" t="s">
        <v>51</v>
      </c>
      <c r="K58" s="18">
        <f t="shared" si="28"/>
        <v>58650</v>
      </c>
      <c r="L58" s="5">
        <v>34971</v>
      </c>
      <c r="M58" s="5">
        <v>23679</v>
      </c>
      <c r="N58" s="6">
        <f t="shared" si="29"/>
        <v>1730071</v>
      </c>
    </row>
    <row r="59" spans="2:14" ht="12.75" customHeight="1" x14ac:dyDescent="0.2">
      <c r="B59" s="38" t="s">
        <v>17</v>
      </c>
      <c r="C59" s="34">
        <v>1465106</v>
      </c>
      <c r="D59" s="34">
        <v>290224</v>
      </c>
      <c r="E59" s="34">
        <v>209919</v>
      </c>
      <c r="F59" s="34">
        <v>75754</v>
      </c>
      <c r="G59" s="34">
        <v>26833</v>
      </c>
      <c r="H59" s="34">
        <v>107332</v>
      </c>
      <c r="I59" s="41" t="s">
        <v>51</v>
      </c>
      <c r="J59" s="41" t="s">
        <v>51</v>
      </c>
      <c r="K59" s="45">
        <f t="shared" si="28"/>
        <v>58899</v>
      </c>
      <c r="L59" s="34">
        <v>35250</v>
      </c>
      <c r="M59" s="34">
        <v>23649</v>
      </c>
      <c r="N59" s="37">
        <f t="shared" si="29"/>
        <v>1733924</v>
      </c>
    </row>
    <row r="60" spans="2:14" ht="12.75" customHeight="1" x14ac:dyDescent="0.2">
      <c r="B60" s="3" t="s">
        <v>18</v>
      </c>
      <c r="C60" s="5">
        <v>1451137</v>
      </c>
      <c r="D60" s="5">
        <v>276216</v>
      </c>
      <c r="E60" s="5">
        <v>212793</v>
      </c>
      <c r="F60" s="5">
        <v>77051</v>
      </c>
      <c r="G60" s="5">
        <v>26866</v>
      </c>
      <c r="H60" s="5">
        <v>108876</v>
      </c>
      <c r="I60" s="10" t="s">
        <v>51</v>
      </c>
      <c r="J60" s="10" t="s">
        <v>51</v>
      </c>
      <c r="K60" s="18">
        <f t="shared" si="28"/>
        <v>56383</v>
      </c>
      <c r="L60" s="5">
        <v>35210</v>
      </c>
      <c r="M60" s="5">
        <v>21173</v>
      </c>
      <c r="N60" s="6">
        <f t="shared" si="29"/>
        <v>1720313</v>
      </c>
    </row>
    <row r="61" spans="2:14" ht="12.75" customHeight="1" x14ac:dyDescent="0.2">
      <c r="B61" s="38" t="s">
        <v>19</v>
      </c>
      <c r="C61" s="34">
        <v>1435897</v>
      </c>
      <c r="D61" s="34">
        <v>263181</v>
      </c>
      <c r="E61" s="34">
        <v>216231</v>
      </c>
      <c r="F61" s="34">
        <v>78706</v>
      </c>
      <c r="G61" s="34">
        <v>26782</v>
      </c>
      <c r="H61" s="34">
        <v>110743</v>
      </c>
      <c r="I61" s="41" t="s">
        <v>51</v>
      </c>
      <c r="J61" s="41" t="s">
        <v>51</v>
      </c>
      <c r="K61" s="45">
        <f t="shared" si="28"/>
        <v>63825</v>
      </c>
      <c r="L61" s="34">
        <v>37994</v>
      </c>
      <c r="M61" s="34">
        <v>25831</v>
      </c>
      <c r="N61" s="37">
        <f t="shared" si="29"/>
        <v>1715953</v>
      </c>
    </row>
    <row r="62" spans="2:14" ht="12.75" customHeight="1" x14ac:dyDescent="0.2">
      <c r="B62" s="3" t="s">
        <v>20</v>
      </c>
      <c r="C62" s="5">
        <v>1427166</v>
      </c>
      <c r="D62" s="5">
        <v>257874</v>
      </c>
      <c r="E62" s="5">
        <v>218739</v>
      </c>
      <c r="F62" s="5">
        <v>79487</v>
      </c>
      <c r="G62" s="5">
        <v>26312</v>
      </c>
      <c r="H62" s="5">
        <v>112940</v>
      </c>
      <c r="I62" s="10" t="s">
        <v>51</v>
      </c>
      <c r="J62" s="10" t="s">
        <v>51</v>
      </c>
      <c r="K62" s="18">
        <f t="shared" si="28"/>
        <v>63865</v>
      </c>
      <c r="L62" s="5">
        <v>38950</v>
      </c>
      <c r="M62" s="5">
        <v>24915</v>
      </c>
      <c r="N62" s="6">
        <f t="shared" si="29"/>
        <v>1709770</v>
      </c>
    </row>
    <row r="63" spans="2:14" ht="12.75" customHeight="1" x14ac:dyDescent="0.2">
      <c r="B63" s="38" t="s">
        <v>21</v>
      </c>
      <c r="C63" s="34">
        <v>1426112</v>
      </c>
      <c r="D63" s="34">
        <v>252859</v>
      </c>
      <c r="E63" s="34">
        <v>219566</v>
      </c>
      <c r="F63" s="34">
        <v>78925</v>
      </c>
      <c r="G63" s="34">
        <v>25659</v>
      </c>
      <c r="H63" s="34">
        <v>114982</v>
      </c>
      <c r="I63" s="41" t="s">
        <v>51</v>
      </c>
      <c r="J63" s="41" t="s">
        <v>51</v>
      </c>
      <c r="K63" s="45">
        <f t="shared" si="28"/>
        <v>65269</v>
      </c>
      <c r="L63" s="34">
        <v>39415</v>
      </c>
      <c r="M63" s="34">
        <v>25854</v>
      </c>
      <c r="N63" s="37">
        <f t="shared" si="29"/>
        <v>1710947</v>
      </c>
    </row>
    <row r="64" spans="2:14" ht="12.75" customHeight="1" x14ac:dyDescent="0.2">
      <c r="B64" s="3" t="s">
        <v>22</v>
      </c>
      <c r="C64" s="5">
        <v>1427523</v>
      </c>
      <c r="D64" s="5">
        <v>249340</v>
      </c>
      <c r="E64" s="5">
        <v>219906</v>
      </c>
      <c r="F64" s="5">
        <v>77318</v>
      </c>
      <c r="G64" s="5">
        <v>23872</v>
      </c>
      <c r="H64" s="5">
        <v>118716</v>
      </c>
      <c r="I64" s="10" t="s">
        <v>51</v>
      </c>
      <c r="J64" s="10" t="s">
        <v>51</v>
      </c>
      <c r="K64" s="18">
        <f t="shared" si="28"/>
        <v>59932</v>
      </c>
      <c r="L64" s="5">
        <v>38519</v>
      </c>
      <c r="M64" s="5">
        <v>21413</v>
      </c>
      <c r="N64" s="6">
        <f t="shared" si="29"/>
        <v>1707361</v>
      </c>
    </row>
    <row r="65" spans="2:14" ht="12.75" customHeight="1" x14ac:dyDescent="0.2">
      <c r="B65" s="38" t="s">
        <v>23</v>
      </c>
      <c r="C65" s="34">
        <v>1422057</v>
      </c>
      <c r="D65" s="34">
        <v>246585</v>
      </c>
      <c r="E65" s="34">
        <v>221065</v>
      </c>
      <c r="F65" s="34">
        <v>76787</v>
      </c>
      <c r="G65" s="34">
        <v>22877</v>
      </c>
      <c r="H65" s="34">
        <v>121401</v>
      </c>
      <c r="I65" s="41" t="s">
        <v>51</v>
      </c>
      <c r="J65" s="41" t="s">
        <v>51</v>
      </c>
      <c r="K65" s="45">
        <f t="shared" si="28"/>
        <v>66527</v>
      </c>
      <c r="L65" s="34">
        <v>40558</v>
      </c>
      <c r="M65" s="34">
        <v>25969</v>
      </c>
      <c r="N65" s="37">
        <f t="shared" si="29"/>
        <v>1709649</v>
      </c>
    </row>
    <row r="66" spans="2:14" ht="12.75" customHeight="1" x14ac:dyDescent="0.2">
      <c r="B66" s="3" t="s">
        <v>24</v>
      </c>
      <c r="C66" s="5">
        <v>1413170</v>
      </c>
      <c r="D66" s="5">
        <v>242633</v>
      </c>
      <c r="E66" s="5">
        <v>222998</v>
      </c>
      <c r="F66" s="5">
        <v>77214</v>
      </c>
      <c r="G66" s="5">
        <v>22887</v>
      </c>
      <c r="H66" s="5">
        <v>122897</v>
      </c>
      <c r="I66" s="10" t="s">
        <v>51</v>
      </c>
      <c r="J66" s="10" t="s">
        <v>51</v>
      </c>
      <c r="K66" s="18">
        <f t="shared" si="28"/>
        <v>66651</v>
      </c>
      <c r="L66" s="5">
        <v>41507</v>
      </c>
      <c r="M66" s="5">
        <v>25144</v>
      </c>
      <c r="N66" s="6">
        <f t="shared" si="29"/>
        <v>1702819</v>
      </c>
    </row>
    <row r="67" spans="2:14" ht="12.75" customHeight="1" x14ac:dyDescent="0.2">
      <c r="B67" s="38" t="s">
        <v>25</v>
      </c>
      <c r="C67" s="34">
        <v>1346390</v>
      </c>
      <c r="D67" s="34">
        <v>235538</v>
      </c>
      <c r="E67" s="34">
        <v>286610</v>
      </c>
      <c r="F67" s="41" t="s">
        <v>51</v>
      </c>
      <c r="G67" s="41" t="s">
        <v>51</v>
      </c>
      <c r="H67" s="41" t="s">
        <v>51</v>
      </c>
      <c r="I67" s="34">
        <v>185236</v>
      </c>
      <c r="J67" s="34">
        <v>101374</v>
      </c>
      <c r="K67" s="34">
        <f t="shared" si="28"/>
        <v>67961</v>
      </c>
      <c r="L67" s="34">
        <v>41843</v>
      </c>
      <c r="M67" s="34">
        <v>26118</v>
      </c>
      <c r="N67" s="37">
        <f t="shared" si="29"/>
        <v>1700961</v>
      </c>
    </row>
    <row r="68" spans="2:14" ht="12.75" customHeight="1" x14ac:dyDescent="0.2">
      <c r="B68" s="3" t="s">
        <v>26</v>
      </c>
      <c r="C68" s="5">
        <v>1340709</v>
      </c>
      <c r="D68" s="5">
        <v>228881</v>
      </c>
      <c r="E68" s="5">
        <v>286631</v>
      </c>
      <c r="F68" s="10" t="s">
        <v>51</v>
      </c>
      <c r="G68" s="10" t="s">
        <v>51</v>
      </c>
      <c r="H68" s="10" t="s">
        <v>51</v>
      </c>
      <c r="I68" s="5">
        <v>185920</v>
      </c>
      <c r="J68" s="5">
        <v>100711</v>
      </c>
      <c r="K68" s="5">
        <f t="shared" si="28"/>
        <v>63065</v>
      </c>
      <c r="L68" s="5">
        <v>41263</v>
      </c>
      <c r="M68" s="5">
        <v>21802</v>
      </c>
      <c r="N68" s="6">
        <f t="shared" si="29"/>
        <v>1690405</v>
      </c>
    </row>
    <row r="69" spans="2:14" ht="12.75" customHeight="1" x14ac:dyDescent="0.2">
      <c r="B69" s="38" t="s">
        <v>27</v>
      </c>
      <c r="C69" s="34">
        <v>1340838</v>
      </c>
      <c r="D69" s="34">
        <v>223629</v>
      </c>
      <c r="E69" s="34">
        <v>285784</v>
      </c>
      <c r="F69" s="41" t="s">
        <v>51</v>
      </c>
      <c r="G69" s="41" t="s">
        <v>51</v>
      </c>
      <c r="H69" s="41" t="s">
        <v>51</v>
      </c>
      <c r="I69" s="34">
        <v>186401</v>
      </c>
      <c r="J69" s="34">
        <v>99383</v>
      </c>
      <c r="K69" s="34">
        <f t="shared" si="28"/>
        <v>69098</v>
      </c>
      <c r="L69" s="34">
        <v>42821</v>
      </c>
      <c r="M69" s="34">
        <v>26277</v>
      </c>
      <c r="N69" s="37">
        <f t="shared" si="29"/>
        <v>1695720</v>
      </c>
    </row>
    <row r="70" spans="2:14" ht="12.75" customHeight="1" x14ac:dyDescent="0.2">
      <c r="B70" s="3" t="s">
        <v>28</v>
      </c>
      <c r="C70" s="5">
        <v>1333990</v>
      </c>
      <c r="D70" s="5">
        <v>218935</v>
      </c>
      <c r="E70" s="5">
        <v>285948</v>
      </c>
      <c r="F70" s="10" t="s">
        <v>51</v>
      </c>
      <c r="G70" s="10" t="s">
        <v>51</v>
      </c>
      <c r="H70" s="10" t="s">
        <v>51</v>
      </c>
      <c r="I70" s="5">
        <v>187096</v>
      </c>
      <c r="J70" s="5">
        <v>98852</v>
      </c>
      <c r="K70" s="5">
        <f t="shared" si="28"/>
        <v>68961</v>
      </c>
      <c r="L70" s="5">
        <v>43575</v>
      </c>
      <c r="M70" s="5">
        <v>25386</v>
      </c>
      <c r="N70" s="6">
        <f t="shared" si="29"/>
        <v>1688899</v>
      </c>
    </row>
    <row r="71" spans="2:14" ht="12.75" customHeight="1" x14ac:dyDescent="0.2">
      <c r="B71" s="38" t="s">
        <v>29</v>
      </c>
      <c r="C71" s="34">
        <v>1331176</v>
      </c>
      <c r="D71" s="34">
        <v>215143</v>
      </c>
      <c r="E71" s="34">
        <v>285868</v>
      </c>
      <c r="F71" s="41" t="s">
        <v>51</v>
      </c>
      <c r="G71" s="41" t="s">
        <v>51</v>
      </c>
      <c r="H71" s="41" t="s">
        <v>51</v>
      </c>
      <c r="I71" s="34">
        <v>188045</v>
      </c>
      <c r="J71" s="34">
        <v>97823</v>
      </c>
      <c r="K71" s="34">
        <f t="shared" si="28"/>
        <v>70502</v>
      </c>
      <c r="L71" s="34">
        <v>44001</v>
      </c>
      <c r="M71" s="34">
        <v>26501</v>
      </c>
      <c r="N71" s="37">
        <f t="shared" si="29"/>
        <v>1687546</v>
      </c>
    </row>
    <row r="72" spans="2:14" ht="12.75" customHeight="1" x14ac:dyDescent="0.2">
      <c r="B72" s="3" t="s">
        <v>30</v>
      </c>
      <c r="C72" s="5">
        <v>1325826</v>
      </c>
      <c r="D72" s="5">
        <v>212248</v>
      </c>
      <c r="E72" s="5">
        <v>285771</v>
      </c>
      <c r="F72" s="10" t="s">
        <v>51</v>
      </c>
      <c r="G72" s="10" t="s">
        <v>51</v>
      </c>
      <c r="H72" s="10" t="s">
        <v>51</v>
      </c>
      <c r="I72" s="5">
        <v>188648</v>
      </c>
      <c r="J72" s="5">
        <v>97123</v>
      </c>
      <c r="K72" s="5">
        <f t="shared" si="28"/>
        <v>66132</v>
      </c>
      <c r="L72" s="5">
        <v>43732</v>
      </c>
      <c r="M72" s="5">
        <v>22400</v>
      </c>
      <c r="N72" s="6">
        <f t="shared" si="29"/>
        <v>1677729</v>
      </c>
    </row>
    <row r="73" spans="2:14" ht="12.75" customHeight="1" x14ac:dyDescent="0.2">
      <c r="B73" s="38" t="s">
        <v>31</v>
      </c>
      <c r="C73" s="34">
        <v>1320659</v>
      </c>
      <c r="D73" s="34">
        <v>208148</v>
      </c>
      <c r="E73" s="34">
        <v>284990</v>
      </c>
      <c r="F73" s="41" t="s">
        <v>51</v>
      </c>
      <c r="G73" s="41" t="s">
        <v>51</v>
      </c>
      <c r="H73" s="41" t="s">
        <v>51</v>
      </c>
      <c r="I73" s="34">
        <v>189246</v>
      </c>
      <c r="J73" s="34">
        <v>95744</v>
      </c>
      <c r="K73" s="34">
        <f t="shared" si="28"/>
        <v>72579</v>
      </c>
      <c r="L73" s="34">
        <v>45647</v>
      </c>
      <c r="M73" s="34">
        <v>26932</v>
      </c>
      <c r="N73" s="37">
        <f t="shared" si="29"/>
        <v>1678228</v>
      </c>
    </row>
    <row r="74" spans="2:14" ht="12.75" customHeight="1" x14ac:dyDescent="0.2">
      <c r="B74" s="3" t="s">
        <v>32</v>
      </c>
      <c r="C74" s="5">
        <v>1318710</v>
      </c>
      <c r="D74" s="5">
        <v>204048</v>
      </c>
      <c r="E74" s="5">
        <v>284111</v>
      </c>
      <c r="F74" s="10" t="s">
        <v>51</v>
      </c>
      <c r="G74" s="10" t="s">
        <v>51</v>
      </c>
      <c r="H74" s="10" t="s">
        <v>51</v>
      </c>
      <c r="I74" s="5">
        <v>189733</v>
      </c>
      <c r="J74" s="5">
        <v>94378</v>
      </c>
      <c r="K74" s="5">
        <f t="shared" si="28"/>
        <v>72345</v>
      </c>
      <c r="L74" s="5">
        <v>46098</v>
      </c>
      <c r="M74" s="5">
        <v>26247</v>
      </c>
      <c r="N74" s="6">
        <f t="shared" si="29"/>
        <v>1675166</v>
      </c>
    </row>
    <row r="75" spans="2:14" ht="12.75" customHeight="1" x14ac:dyDescent="0.2">
      <c r="B75" s="38" t="s">
        <v>33</v>
      </c>
      <c r="C75" s="34">
        <v>1317247</v>
      </c>
      <c r="D75" s="34">
        <v>200417</v>
      </c>
      <c r="E75" s="34">
        <v>282933</v>
      </c>
      <c r="F75" s="41" t="s">
        <v>51</v>
      </c>
      <c r="G75" s="41" t="s">
        <v>51</v>
      </c>
      <c r="H75" s="41" t="s">
        <v>51</v>
      </c>
      <c r="I75" s="34">
        <v>190169</v>
      </c>
      <c r="J75" s="34">
        <v>92764</v>
      </c>
      <c r="K75" s="34">
        <f t="shared" si="28"/>
        <v>73835</v>
      </c>
      <c r="L75" s="34">
        <v>46560</v>
      </c>
      <c r="M75" s="34">
        <v>27275</v>
      </c>
      <c r="N75" s="37">
        <f t="shared" si="29"/>
        <v>1674015</v>
      </c>
    </row>
    <row r="76" spans="2:14" ht="12.75" customHeight="1" x14ac:dyDescent="0.2">
      <c r="B76" s="3" t="s">
        <v>34</v>
      </c>
      <c r="C76" s="5">
        <v>1312633</v>
      </c>
      <c r="D76" s="5">
        <v>198072</v>
      </c>
      <c r="E76" s="5">
        <v>281538</v>
      </c>
      <c r="F76" s="10" t="s">
        <v>51</v>
      </c>
      <c r="G76" s="10" t="s">
        <v>51</v>
      </c>
      <c r="H76" s="10" t="s">
        <v>51</v>
      </c>
      <c r="I76" s="5">
        <v>190431</v>
      </c>
      <c r="J76" s="5">
        <v>91107</v>
      </c>
      <c r="K76" s="5">
        <f t="shared" si="28"/>
        <v>70029</v>
      </c>
      <c r="L76" s="5">
        <v>46591</v>
      </c>
      <c r="M76" s="5">
        <v>23438</v>
      </c>
      <c r="N76" s="6">
        <f t="shared" si="29"/>
        <v>1664200</v>
      </c>
    </row>
    <row r="77" spans="2:14" ht="12.75" customHeight="1" x14ac:dyDescent="0.2">
      <c r="B77" s="38" t="s">
        <v>35</v>
      </c>
      <c r="C77" s="34">
        <v>1305049</v>
      </c>
      <c r="D77" s="34">
        <v>195004</v>
      </c>
      <c r="E77" s="34">
        <v>280504</v>
      </c>
      <c r="F77" s="41" t="s">
        <v>51</v>
      </c>
      <c r="G77" s="41" t="s">
        <v>51</v>
      </c>
      <c r="H77" s="41" t="s">
        <v>51</v>
      </c>
      <c r="I77" s="34">
        <v>190473</v>
      </c>
      <c r="J77" s="34">
        <v>90031</v>
      </c>
      <c r="K77" s="34">
        <f t="shared" si="28"/>
        <v>76706</v>
      </c>
      <c r="L77" s="34">
        <v>48710</v>
      </c>
      <c r="M77" s="34">
        <v>27996</v>
      </c>
      <c r="N77" s="37">
        <f t="shared" si="29"/>
        <v>1662259</v>
      </c>
    </row>
    <row r="78" spans="2:14" ht="12.75" customHeight="1" x14ac:dyDescent="0.2">
      <c r="B78" s="3" t="s">
        <v>36</v>
      </c>
      <c r="C78" s="5">
        <v>1298982</v>
      </c>
      <c r="D78" s="5">
        <v>191790</v>
      </c>
      <c r="E78" s="5">
        <v>279985</v>
      </c>
      <c r="F78" s="10" t="s">
        <v>51</v>
      </c>
      <c r="G78" s="10" t="s">
        <v>51</v>
      </c>
      <c r="H78" s="10" t="s">
        <v>51</v>
      </c>
      <c r="I78" s="5">
        <v>190929</v>
      </c>
      <c r="J78" s="5">
        <v>89056</v>
      </c>
      <c r="K78" s="5">
        <f t="shared" si="28"/>
        <v>76363</v>
      </c>
      <c r="L78" s="5">
        <v>49383</v>
      </c>
      <c r="M78" s="5">
        <v>26980</v>
      </c>
      <c r="N78" s="6">
        <f t="shared" si="29"/>
        <v>1655330</v>
      </c>
    </row>
    <row r="79" spans="2:14" ht="12.75" customHeight="1" x14ac:dyDescent="0.2">
      <c r="B79" s="38" t="s">
        <v>38</v>
      </c>
      <c r="C79" s="34">
        <v>1299251</v>
      </c>
      <c r="D79" s="34">
        <v>187029</v>
      </c>
      <c r="E79" s="34">
        <v>279380</v>
      </c>
      <c r="F79" s="41" t="s">
        <v>51</v>
      </c>
      <c r="G79" s="41" t="s">
        <v>51</v>
      </c>
      <c r="H79" s="41" t="s">
        <v>51</v>
      </c>
      <c r="I79" s="34">
        <v>191252</v>
      </c>
      <c r="J79" s="34">
        <v>88128</v>
      </c>
      <c r="K79" s="34">
        <f t="shared" si="28"/>
        <v>77649</v>
      </c>
      <c r="L79" s="34">
        <v>49652</v>
      </c>
      <c r="M79" s="34">
        <v>27997</v>
      </c>
      <c r="N79" s="37">
        <f t="shared" si="29"/>
        <v>1656280</v>
      </c>
    </row>
    <row r="80" spans="2:14" ht="12.75" customHeight="1" x14ac:dyDescent="0.2">
      <c r="B80" s="3" t="s">
        <v>39</v>
      </c>
      <c r="C80" s="5">
        <v>1299740</v>
      </c>
      <c r="D80" s="5">
        <v>183023</v>
      </c>
      <c r="E80" s="5">
        <v>278687</v>
      </c>
      <c r="F80" s="10" t="s">
        <v>51</v>
      </c>
      <c r="G80" s="10" t="s">
        <v>51</v>
      </c>
      <c r="H80" s="10" t="s">
        <v>51</v>
      </c>
      <c r="I80" s="5">
        <v>191193</v>
      </c>
      <c r="J80" s="5">
        <v>87494</v>
      </c>
      <c r="K80" s="5">
        <f t="shared" si="28"/>
        <v>73358</v>
      </c>
      <c r="L80" s="5">
        <v>49162</v>
      </c>
      <c r="M80" s="5">
        <v>24196</v>
      </c>
      <c r="N80" s="6">
        <f t="shared" si="29"/>
        <v>1651785</v>
      </c>
    </row>
    <row r="81" spans="2:16" ht="12.75" customHeight="1" x14ac:dyDescent="0.25">
      <c r="B81" s="38" t="s">
        <v>40</v>
      </c>
      <c r="C81" s="34">
        <v>1294849</v>
      </c>
      <c r="D81" s="34">
        <v>180184</v>
      </c>
      <c r="E81" s="34">
        <v>278090</v>
      </c>
      <c r="F81" s="41" t="s">
        <v>51</v>
      </c>
      <c r="G81" s="41" t="s">
        <v>51</v>
      </c>
      <c r="H81" s="41" t="s">
        <v>51</v>
      </c>
      <c r="I81" s="34">
        <v>190935</v>
      </c>
      <c r="J81" s="34">
        <v>87155</v>
      </c>
      <c r="K81" s="34">
        <f t="shared" si="28"/>
        <v>79848</v>
      </c>
      <c r="L81" s="34">
        <v>51284</v>
      </c>
      <c r="M81" s="34">
        <v>28564</v>
      </c>
      <c r="N81" s="37">
        <f t="shared" si="29"/>
        <v>1652787</v>
      </c>
      <c r="P81"/>
    </row>
    <row r="82" spans="2:16" ht="12.75" customHeight="1" x14ac:dyDescent="0.25">
      <c r="B82" s="3" t="s">
        <v>41</v>
      </c>
      <c r="C82" s="5">
        <v>1285070</v>
      </c>
      <c r="D82" s="5">
        <v>177411</v>
      </c>
      <c r="E82" s="5">
        <v>275340</v>
      </c>
      <c r="F82" s="10" t="s">
        <v>51</v>
      </c>
      <c r="G82" s="10" t="s">
        <v>51</v>
      </c>
      <c r="H82" s="10" t="s">
        <v>51</v>
      </c>
      <c r="I82" s="5">
        <v>191164</v>
      </c>
      <c r="J82" s="5">
        <v>84176</v>
      </c>
      <c r="K82" s="5">
        <f t="shared" si="28"/>
        <v>80045</v>
      </c>
      <c r="L82" s="5">
        <v>52414</v>
      </c>
      <c r="M82" s="5">
        <v>27631</v>
      </c>
      <c r="N82" s="6">
        <f t="shared" si="29"/>
        <v>1640455</v>
      </c>
      <c r="P82"/>
    </row>
    <row r="83" spans="2:16" ht="12.75" customHeight="1" x14ac:dyDescent="0.25">
      <c r="B83" s="38" t="s">
        <v>42</v>
      </c>
      <c r="C83" s="34">
        <v>1281472</v>
      </c>
      <c r="D83" s="34">
        <v>174355</v>
      </c>
      <c r="E83" s="34">
        <v>274509</v>
      </c>
      <c r="F83" s="41" t="s">
        <v>51</v>
      </c>
      <c r="G83" s="41" t="s">
        <v>51</v>
      </c>
      <c r="H83" s="41" t="s">
        <v>51</v>
      </c>
      <c r="I83" s="34">
        <v>191313</v>
      </c>
      <c r="J83" s="34">
        <v>83196</v>
      </c>
      <c r="K83" s="34">
        <f t="shared" si="28"/>
        <v>81603</v>
      </c>
      <c r="L83" s="34">
        <v>52931</v>
      </c>
      <c r="M83" s="34">
        <v>28672</v>
      </c>
      <c r="N83" s="37">
        <f t="shared" si="29"/>
        <v>1637584</v>
      </c>
      <c r="P83"/>
    </row>
    <row r="84" spans="2:16" ht="12.75" customHeight="1" x14ac:dyDescent="0.2">
      <c r="B84" s="3" t="s">
        <v>43</v>
      </c>
      <c r="C84" s="5">
        <v>1279614</v>
      </c>
      <c r="D84" s="5">
        <v>171988</v>
      </c>
      <c r="E84" s="5">
        <v>273749</v>
      </c>
      <c r="F84" s="10" t="s">
        <v>51</v>
      </c>
      <c r="G84" s="10" t="s">
        <v>51</v>
      </c>
      <c r="H84" s="10" t="s">
        <v>51</v>
      </c>
      <c r="I84" s="5">
        <v>191447</v>
      </c>
      <c r="J84" s="5">
        <v>82302</v>
      </c>
      <c r="K84" s="5">
        <f t="shared" si="28"/>
        <v>77206</v>
      </c>
      <c r="L84" s="5">
        <v>52554</v>
      </c>
      <c r="M84" s="5">
        <v>24652</v>
      </c>
      <c r="N84" s="6">
        <f t="shared" si="29"/>
        <v>1630569</v>
      </c>
    </row>
    <row r="85" spans="2:16" ht="12.75" customHeight="1" x14ac:dyDescent="0.2">
      <c r="B85" s="38" t="s">
        <v>44</v>
      </c>
      <c r="C85" s="34">
        <v>1279295</v>
      </c>
      <c r="D85" s="34">
        <v>168369</v>
      </c>
      <c r="E85" s="34">
        <v>270284</v>
      </c>
      <c r="F85" s="41" t="s">
        <v>51</v>
      </c>
      <c r="G85" s="41" t="s">
        <v>51</v>
      </c>
      <c r="H85" s="41" t="s">
        <v>51</v>
      </c>
      <c r="I85" s="34">
        <v>191159</v>
      </c>
      <c r="J85" s="34">
        <v>79125</v>
      </c>
      <c r="K85" s="34">
        <f t="shared" si="28"/>
        <v>83165</v>
      </c>
      <c r="L85" s="34">
        <v>54238</v>
      </c>
      <c r="M85" s="34">
        <v>28927</v>
      </c>
      <c r="N85" s="37">
        <f t="shared" si="29"/>
        <v>1632744</v>
      </c>
    </row>
    <row r="86" spans="2:16" ht="12.75" customHeight="1" x14ac:dyDescent="0.2">
      <c r="B86" s="3" t="s">
        <v>45</v>
      </c>
      <c r="C86" s="5">
        <v>1275375</v>
      </c>
      <c r="D86" s="5">
        <v>167750</v>
      </c>
      <c r="E86" s="5">
        <v>272576</v>
      </c>
      <c r="F86" s="10" t="s">
        <v>51</v>
      </c>
      <c r="G86" s="10" t="s">
        <v>51</v>
      </c>
      <c r="H86" s="10" t="s">
        <v>51</v>
      </c>
      <c r="I86" s="5">
        <v>191426</v>
      </c>
      <c r="J86" s="5">
        <v>81150</v>
      </c>
      <c r="K86" s="5">
        <f t="shared" si="28"/>
        <v>83299</v>
      </c>
      <c r="L86" s="5">
        <v>55267</v>
      </c>
      <c r="M86" s="5">
        <v>28032</v>
      </c>
      <c r="N86" s="6">
        <f t="shared" si="29"/>
        <v>1631250</v>
      </c>
    </row>
    <row r="87" spans="2:16" x14ac:dyDescent="0.2">
      <c r="B87" s="38" t="s">
        <v>57</v>
      </c>
      <c r="C87" s="34">
        <v>1273695</v>
      </c>
      <c r="D87" s="34">
        <v>168198</v>
      </c>
      <c r="E87" s="34">
        <v>271218</v>
      </c>
      <c r="F87" s="41" t="s">
        <v>51</v>
      </c>
      <c r="G87" s="41" t="s">
        <v>51</v>
      </c>
      <c r="H87" s="41" t="s">
        <v>51</v>
      </c>
      <c r="I87" s="34">
        <v>191242</v>
      </c>
      <c r="J87" s="34">
        <v>79976</v>
      </c>
      <c r="K87" s="34">
        <f t="shared" si="28"/>
        <v>85086</v>
      </c>
      <c r="L87" s="34">
        <v>55839</v>
      </c>
      <c r="M87" s="34">
        <v>29247</v>
      </c>
      <c r="N87" s="37">
        <f t="shared" si="29"/>
        <v>1629999</v>
      </c>
    </row>
    <row r="88" spans="2:16" x14ac:dyDescent="0.2">
      <c r="B88" s="3" t="s">
        <v>58</v>
      </c>
      <c r="C88" s="5">
        <v>1270450</v>
      </c>
      <c r="D88" s="5">
        <v>167959</v>
      </c>
      <c r="E88" s="5">
        <v>269761</v>
      </c>
      <c r="F88" s="10" t="s">
        <v>51</v>
      </c>
      <c r="G88" s="10" t="s">
        <v>51</v>
      </c>
      <c r="H88" s="10" t="s">
        <v>51</v>
      </c>
      <c r="I88" s="5">
        <v>190935</v>
      </c>
      <c r="J88" s="5">
        <v>78826</v>
      </c>
      <c r="K88" s="5">
        <f t="shared" si="28"/>
        <v>81105</v>
      </c>
      <c r="L88" s="5">
        <v>55843</v>
      </c>
      <c r="M88" s="5">
        <v>25262</v>
      </c>
      <c r="N88" s="6">
        <f t="shared" si="29"/>
        <v>1621316</v>
      </c>
    </row>
    <row r="89" spans="2:16" x14ac:dyDescent="0.2">
      <c r="B89" s="38" t="s">
        <v>59</v>
      </c>
      <c r="C89" s="34">
        <v>1264940</v>
      </c>
      <c r="D89" s="34">
        <v>165748</v>
      </c>
      <c r="E89" s="34">
        <v>266489</v>
      </c>
      <c r="F89" s="41" t="s">
        <v>51</v>
      </c>
      <c r="G89" s="41" t="s">
        <v>51</v>
      </c>
      <c r="H89" s="41" t="s">
        <v>51</v>
      </c>
      <c r="I89" s="34">
        <v>190601</v>
      </c>
      <c r="J89" s="34">
        <v>75888</v>
      </c>
      <c r="K89" s="34">
        <f t="shared" si="28"/>
        <v>87575</v>
      </c>
      <c r="L89" s="34">
        <v>58199</v>
      </c>
      <c r="M89" s="34">
        <v>29376</v>
      </c>
      <c r="N89" s="37">
        <f t="shared" si="29"/>
        <v>1619004</v>
      </c>
    </row>
    <row r="90" spans="2:16" x14ac:dyDescent="0.2">
      <c r="B90" s="3" t="s">
        <v>60</v>
      </c>
      <c r="C90" s="5">
        <v>1257227</v>
      </c>
      <c r="D90" s="5">
        <v>159611</v>
      </c>
      <c r="E90" s="5">
        <v>267454</v>
      </c>
      <c r="F90" s="10" t="s">
        <v>51</v>
      </c>
      <c r="G90" s="10" t="s">
        <v>51</v>
      </c>
      <c r="H90" s="10" t="s">
        <v>51</v>
      </c>
      <c r="I90" s="5">
        <v>189943</v>
      </c>
      <c r="J90" s="5">
        <v>77511</v>
      </c>
      <c r="K90" s="5">
        <f t="shared" si="28"/>
        <v>87722</v>
      </c>
      <c r="L90" s="5">
        <v>59351</v>
      </c>
      <c r="M90" s="5">
        <v>28371</v>
      </c>
      <c r="N90" s="6">
        <f t="shared" si="29"/>
        <v>1612403</v>
      </c>
    </row>
    <row r="91" spans="2:16" x14ac:dyDescent="0.2">
      <c r="B91" s="38" t="s">
        <v>61</v>
      </c>
      <c r="C91" s="34">
        <v>1255302</v>
      </c>
      <c r="D91" s="34">
        <v>153580</v>
      </c>
      <c r="E91" s="34">
        <v>266967</v>
      </c>
      <c r="F91" s="41" t="s">
        <v>51</v>
      </c>
      <c r="G91" s="41" t="s">
        <v>51</v>
      </c>
      <c r="H91" s="41" t="s">
        <v>51</v>
      </c>
      <c r="I91" s="34">
        <v>189960</v>
      </c>
      <c r="J91" s="34">
        <v>77007</v>
      </c>
      <c r="K91" s="34">
        <f t="shared" si="28"/>
        <v>89655</v>
      </c>
      <c r="L91" s="34">
        <v>59906</v>
      </c>
      <c r="M91" s="34">
        <v>29749</v>
      </c>
      <c r="N91" s="37">
        <f t="shared" si="29"/>
        <v>1611924</v>
      </c>
    </row>
    <row r="92" spans="2:16" x14ac:dyDescent="0.2">
      <c r="B92" s="3" t="s">
        <v>62</v>
      </c>
      <c r="C92" s="5">
        <v>1252218</v>
      </c>
      <c r="D92" s="5">
        <v>149497</v>
      </c>
      <c r="E92" s="5">
        <v>265739</v>
      </c>
      <c r="F92" s="10" t="s">
        <v>51</v>
      </c>
      <c r="G92" s="10" t="s">
        <v>51</v>
      </c>
      <c r="H92" s="10" t="s">
        <v>51</v>
      </c>
      <c r="I92" s="5">
        <v>189591</v>
      </c>
      <c r="J92" s="5">
        <v>76148</v>
      </c>
      <c r="K92" s="5">
        <f t="shared" si="28"/>
        <v>85586</v>
      </c>
      <c r="L92" s="5">
        <v>59844</v>
      </c>
      <c r="M92" s="5">
        <v>25742</v>
      </c>
      <c r="N92" s="6">
        <f t="shared" si="29"/>
        <v>1603543</v>
      </c>
    </row>
    <row r="93" spans="2:16" x14ac:dyDescent="0.2">
      <c r="B93" s="38" t="s">
        <v>63</v>
      </c>
      <c r="C93" s="34">
        <v>1249115</v>
      </c>
      <c r="D93" s="34">
        <v>146152</v>
      </c>
      <c r="E93" s="34">
        <v>262692</v>
      </c>
      <c r="F93" s="41" t="s">
        <v>51</v>
      </c>
      <c r="G93" s="41" t="s">
        <v>51</v>
      </c>
      <c r="H93" s="41" t="s">
        <v>51</v>
      </c>
      <c r="I93" s="34">
        <v>189405</v>
      </c>
      <c r="J93" s="34">
        <v>73287</v>
      </c>
      <c r="K93" s="34">
        <f t="shared" si="28"/>
        <v>91463</v>
      </c>
      <c r="L93" s="34">
        <v>61722</v>
      </c>
      <c r="M93" s="34">
        <v>29741</v>
      </c>
      <c r="N93" s="37">
        <f t="shared" si="29"/>
        <v>1603270</v>
      </c>
    </row>
    <row r="94" spans="2:16" x14ac:dyDescent="0.2">
      <c r="B94" s="3" t="s">
        <v>64</v>
      </c>
      <c r="C94" s="5">
        <v>1246150</v>
      </c>
      <c r="D94" s="5">
        <v>141470</v>
      </c>
      <c r="E94" s="5">
        <v>263827</v>
      </c>
      <c r="F94" s="10" t="s">
        <v>51</v>
      </c>
      <c r="G94" s="10" t="s">
        <v>51</v>
      </c>
      <c r="H94" s="10" t="s">
        <v>51</v>
      </c>
      <c r="I94" s="5">
        <v>189209</v>
      </c>
      <c r="J94" s="5">
        <v>74618</v>
      </c>
      <c r="K94" s="5">
        <f t="shared" si="28"/>
        <v>91265</v>
      </c>
      <c r="L94" s="5">
        <v>62724</v>
      </c>
      <c r="M94" s="5">
        <v>28541</v>
      </c>
      <c r="N94" s="6">
        <f t="shared" si="29"/>
        <v>1601242</v>
      </c>
    </row>
    <row r="95" spans="2:16" x14ac:dyDescent="0.2">
      <c r="B95" s="38" t="s">
        <v>65</v>
      </c>
      <c r="C95" s="34">
        <v>1250556</v>
      </c>
      <c r="D95" s="34">
        <v>136261</v>
      </c>
      <c r="E95" s="34">
        <v>263267</v>
      </c>
      <c r="F95" s="41" t="s">
        <v>51</v>
      </c>
      <c r="G95" s="41" t="s">
        <v>51</v>
      </c>
      <c r="H95" s="41" t="s">
        <v>51</v>
      </c>
      <c r="I95" s="34">
        <v>189753</v>
      </c>
      <c r="J95" s="34">
        <v>73514</v>
      </c>
      <c r="K95" s="34">
        <f t="shared" si="28"/>
        <v>92536</v>
      </c>
      <c r="L95" s="34">
        <v>63474</v>
      </c>
      <c r="M95" s="34">
        <v>29062</v>
      </c>
      <c r="N95" s="37">
        <f t="shared" si="29"/>
        <v>1606359</v>
      </c>
    </row>
    <row r="96" spans="2:16" x14ac:dyDescent="0.2">
      <c r="B96" s="3" t="s">
        <v>66</v>
      </c>
      <c r="C96" s="5">
        <v>1251840</v>
      </c>
      <c r="D96" s="5">
        <v>133433</v>
      </c>
      <c r="E96" s="5">
        <v>261494</v>
      </c>
      <c r="F96" s="10" t="s">
        <v>51</v>
      </c>
      <c r="G96" s="10" t="s">
        <v>51</v>
      </c>
      <c r="H96" s="10" t="s">
        <v>51</v>
      </c>
      <c r="I96" s="5">
        <v>189232</v>
      </c>
      <c r="J96" s="5">
        <v>72262</v>
      </c>
      <c r="K96" s="5">
        <f t="shared" si="28"/>
        <v>89346</v>
      </c>
      <c r="L96" s="5">
        <v>63482</v>
      </c>
      <c r="M96" s="5">
        <v>25864</v>
      </c>
      <c r="N96" s="6">
        <f t="shared" si="29"/>
        <v>1602680</v>
      </c>
    </row>
    <row r="97" spans="2:14" x14ac:dyDescent="0.2">
      <c r="B97" s="38" t="s">
        <v>67</v>
      </c>
      <c r="C97" s="34">
        <v>1253967</v>
      </c>
      <c r="D97" s="34">
        <v>132817</v>
      </c>
      <c r="E97" s="34">
        <v>258670</v>
      </c>
      <c r="F97" s="41" t="s">
        <v>51</v>
      </c>
      <c r="G97" s="41" t="s">
        <v>51</v>
      </c>
      <c r="H97" s="41" t="s">
        <v>51</v>
      </c>
      <c r="I97" s="34">
        <v>189459</v>
      </c>
      <c r="J97" s="34">
        <v>69211</v>
      </c>
      <c r="K97" s="34">
        <f t="shared" si="28"/>
        <v>95433</v>
      </c>
      <c r="L97" s="34">
        <v>65232</v>
      </c>
      <c r="M97" s="34">
        <v>30201</v>
      </c>
      <c r="N97" s="37">
        <f t="shared" si="29"/>
        <v>1608070</v>
      </c>
    </row>
    <row r="98" spans="2:14" x14ac:dyDescent="0.2">
      <c r="B98" s="3" t="s">
        <v>68</v>
      </c>
      <c r="C98" s="5">
        <v>1254287</v>
      </c>
      <c r="D98" s="5">
        <v>131981</v>
      </c>
      <c r="E98" s="5">
        <v>260136</v>
      </c>
      <c r="F98" s="10" t="s">
        <v>51</v>
      </c>
      <c r="G98" s="10" t="s">
        <v>51</v>
      </c>
      <c r="H98" s="10" t="s">
        <v>51</v>
      </c>
      <c r="I98" s="5">
        <v>189250</v>
      </c>
      <c r="J98" s="5">
        <v>70886</v>
      </c>
      <c r="K98" s="5">
        <f t="shared" si="28"/>
        <v>95007</v>
      </c>
      <c r="L98" s="5">
        <v>65896</v>
      </c>
      <c r="M98" s="5">
        <v>29111</v>
      </c>
      <c r="N98" s="6">
        <f t="shared" si="29"/>
        <v>1609430</v>
      </c>
    </row>
    <row r="99" spans="2:14" x14ac:dyDescent="0.2">
      <c r="B99" s="38" t="s">
        <v>69</v>
      </c>
      <c r="C99" s="34">
        <v>1257724</v>
      </c>
      <c r="D99" s="34">
        <v>130528</v>
      </c>
      <c r="E99" s="34">
        <v>258333</v>
      </c>
      <c r="F99" s="41" t="s">
        <v>51</v>
      </c>
      <c r="G99" s="41" t="s">
        <v>51</v>
      </c>
      <c r="H99" s="41" t="s">
        <v>51</v>
      </c>
      <c r="I99" s="34">
        <v>189198</v>
      </c>
      <c r="J99" s="34">
        <v>69135</v>
      </c>
      <c r="K99" s="34">
        <f t="shared" si="28"/>
        <v>94841</v>
      </c>
      <c r="L99" s="34">
        <v>66289</v>
      </c>
      <c r="M99" s="34">
        <v>28552</v>
      </c>
      <c r="N99" s="37">
        <f t="shared" si="29"/>
        <v>1610898</v>
      </c>
    </row>
    <row r="100" spans="2:14" x14ac:dyDescent="0.2">
      <c r="B100" s="3" t="s">
        <v>70</v>
      </c>
      <c r="C100" s="5">
        <v>1260086</v>
      </c>
      <c r="D100" s="5">
        <v>128920</v>
      </c>
      <c r="E100" s="5">
        <v>257858</v>
      </c>
      <c r="F100" s="10" t="s">
        <v>51</v>
      </c>
      <c r="G100" s="10" t="s">
        <v>51</v>
      </c>
      <c r="H100" s="10" t="s">
        <v>51</v>
      </c>
      <c r="I100" s="5">
        <v>189486</v>
      </c>
      <c r="J100" s="5">
        <v>68372</v>
      </c>
      <c r="K100" s="5">
        <f t="shared" si="28"/>
        <v>92926</v>
      </c>
      <c r="L100" s="5">
        <v>66598</v>
      </c>
      <c r="M100" s="5">
        <v>26328</v>
      </c>
      <c r="N100" s="6">
        <f t="shared" si="29"/>
        <v>1610870</v>
      </c>
    </row>
    <row r="101" spans="2:14" x14ac:dyDescent="0.2">
      <c r="B101" s="38" t="s">
        <v>71</v>
      </c>
      <c r="C101" s="34">
        <v>1257315</v>
      </c>
      <c r="D101" s="34">
        <v>121169</v>
      </c>
      <c r="E101" s="34">
        <v>254886</v>
      </c>
      <c r="F101" s="41" t="s">
        <v>51</v>
      </c>
      <c r="G101" s="41" t="s">
        <v>51</v>
      </c>
      <c r="H101" s="41" t="s">
        <v>51</v>
      </c>
      <c r="I101" s="34">
        <v>189501</v>
      </c>
      <c r="J101" s="34">
        <v>65385</v>
      </c>
      <c r="K101" s="34">
        <f t="shared" si="28"/>
        <v>98969</v>
      </c>
      <c r="L101" s="34">
        <v>68405</v>
      </c>
      <c r="M101" s="34">
        <v>30564</v>
      </c>
      <c r="N101" s="37">
        <f t="shared" si="29"/>
        <v>1611170</v>
      </c>
    </row>
    <row r="102" spans="2:14" x14ac:dyDescent="0.2">
      <c r="B102" s="3" t="s">
        <v>72</v>
      </c>
      <c r="C102" s="5">
        <v>1256641</v>
      </c>
      <c r="D102" s="5">
        <v>118118</v>
      </c>
      <c r="E102" s="5">
        <v>256722</v>
      </c>
      <c r="F102" s="10" t="s">
        <v>51</v>
      </c>
      <c r="G102" s="10" t="s">
        <v>51</v>
      </c>
      <c r="H102" s="10" t="s">
        <v>51</v>
      </c>
      <c r="I102" s="5">
        <v>189844</v>
      </c>
      <c r="J102" s="5">
        <v>66878</v>
      </c>
      <c r="K102" s="5">
        <f t="shared" si="28"/>
        <v>99169</v>
      </c>
      <c r="L102" s="5">
        <v>69614</v>
      </c>
      <c r="M102" s="5">
        <v>29555</v>
      </c>
      <c r="N102" s="6">
        <f t="shared" si="29"/>
        <v>1612532</v>
      </c>
    </row>
    <row r="103" spans="2:14" x14ac:dyDescent="0.2">
      <c r="B103" s="38" t="s">
        <v>73</v>
      </c>
      <c r="C103" s="34">
        <v>1247379</v>
      </c>
      <c r="D103" s="34">
        <v>105759</v>
      </c>
      <c r="E103" s="34">
        <v>256131</v>
      </c>
      <c r="F103" s="41" t="s">
        <v>51</v>
      </c>
      <c r="G103" s="41" t="s">
        <v>51</v>
      </c>
      <c r="H103" s="41" t="s">
        <v>51</v>
      </c>
      <c r="I103" s="34">
        <v>190309</v>
      </c>
      <c r="J103" s="34">
        <v>65822</v>
      </c>
      <c r="K103" s="34">
        <f t="shared" si="28"/>
        <v>98345</v>
      </c>
      <c r="L103" s="34">
        <v>70881</v>
      </c>
      <c r="M103" s="48">
        <v>27464</v>
      </c>
      <c r="N103" s="37">
        <f t="shared" si="29"/>
        <v>1601855</v>
      </c>
    </row>
    <row r="104" spans="2:14" x14ac:dyDescent="0.2">
      <c r="B104" s="3" t="s">
        <v>74</v>
      </c>
      <c r="C104" s="5">
        <v>1244823</v>
      </c>
      <c r="D104" s="5">
        <v>101157</v>
      </c>
      <c r="E104" s="5">
        <v>256555</v>
      </c>
      <c r="F104" s="10" t="s">
        <v>51</v>
      </c>
      <c r="G104" s="10" t="s">
        <v>51</v>
      </c>
      <c r="H104" s="10" t="s">
        <v>51</v>
      </c>
      <c r="I104" s="5">
        <v>191046</v>
      </c>
      <c r="J104" s="5">
        <v>65509</v>
      </c>
      <c r="K104" s="5">
        <f t="shared" si="28"/>
        <v>98344</v>
      </c>
      <c r="L104" s="5">
        <v>71388</v>
      </c>
      <c r="M104" s="5">
        <v>26956</v>
      </c>
      <c r="N104" s="6">
        <f t="shared" si="29"/>
        <v>1599722</v>
      </c>
    </row>
    <row r="105" spans="2:14" x14ac:dyDescent="0.2">
      <c r="B105" s="38" t="s">
        <v>75</v>
      </c>
      <c r="C105" s="34">
        <v>1237079</v>
      </c>
      <c r="D105" s="34">
        <v>93095</v>
      </c>
      <c r="E105" s="34">
        <v>254230</v>
      </c>
      <c r="F105" s="41" t="s">
        <v>51</v>
      </c>
      <c r="G105" s="41" t="s">
        <v>51</v>
      </c>
      <c r="H105" s="41" t="s">
        <v>51</v>
      </c>
      <c r="I105" s="34">
        <v>191660</v>
      </c>
      <c r="J105" s="34">
        <v>62570</v>
      </c>
      <c r="K105" s="34">
        <f t="shared" si="28"/>
        <v>104287</v>
      </c>
      <c r="L105" s="34">
        <v>73679</v>
      </c>
      <c r="M105" s="34">
        <v>30608</v>
      </c>
      <c r="N105" s="37">
        <f t="shared" si="29"/>
        <v>1595596</v>
      </c>
    </row>
    <row r="106" spans="2:14" ht="13.5" thickBot="1" x14ac:dyDescent="0.25">
      <c r="B106" s="4" t="s">
        <v>76</v>
      </c>
      <c r="C106" s="7">
        <v>1232978</v>
      </c>
      <c r="D106" s="7">
        <v>84640</v>
      </c>
      <c r="E106" s="7">
        <v>256614</v>
      </c>
      <c r="F106" s="15" t="s">
        <v>51</v>
      </c>
      <c r="G106" s="15" t="s">
        <v>51</v>
      </c>
      <c r="H106" s="15" t="s">
        <v>51</v>
      </c>
      <c r="I106" s="7">
        <v>192164</v>
      </c>
      <c r="J106" s="7">
        <v>64450</v>
      </c>
      <c r="K106" s="7">
        <f t="shared" si="28"/>
        <v>104731</v>
      </c>
      <c r="L106" s="7">
        <v>75039</v>
      </c>
      <c r="M106" s="7">
        <v>29692</v>
      </c>
      <c r="N106" s="8">
        <f t="shared" si="29"/>
        <v>1594323</v>
      </c>
    </row>
  </sheetData>
  <mergeCells count="8">
    <mergeCell ref="C3:C4"/>
    <mergeCell ref="E3:E4"/>
    <mergeCell ref="L3:M3"/>
    <mergeCell ref="N3:N4"/>
    <mergeCell ref="D3:D4"/>
    <mergeCell ref="F3:H3"/>
    <mergeCell ref="I3:J3"/>
    <mergeCell ref="K3:K4"/>
  </mergeCells>
  <pageMargins left="0.23622047244094491" right="0.23622047244094491" top="1.5748031496062993" bottom="0.19685039370078741" header="0.39370078740157483" footer="0.31496062992125984"/>
  <pageSetup paperSize="9" scale="52" firstPageNumber="4" fitToHeight="0" orientation="portrait" useFirstPageNumber="1" r:id="rId1"/>
  <headerFooter differentFirst="1" scaleWithDoc="0">
    <oddHeader>&amp;L&amp;G</oddHeader>
    <oddFooter>&amp;C&amp;P</oddFooter>
    <firstHeader>&amp;L&amp;G</firstHeader>
    <firstFooter>&amp;C&amp;P</firstFooter>
  </headerFooter>
  <customProperties>
    <customPr name="_pios_id" r:id="rId2"/>
  </customProperties>
  <ignoredErrors>
    <ignoredError sqref="K43 K39:K40 K35 K31" formulaRange="1"/>
  </ignoredError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3"/>
  <sheetViews>
    <sheetView showGridLines="0" zoomScaleNormal="100" workbookViewId="0">
      <selection activeCell="L6" sqref="L6"/>
    </sheetView>
  </sheetViews>
  <sheetFormatPr defaultColWidth="9.140625" defaultRowHeight="12.75" x14ac:dyDescent="0.2"/>
  <cols>
    <col min="1" max="1" width="4.28515625" style="50" customWidth="1"/>
    <col min="2" max="2" width="13.85546875" style="73" customWidth="1"/>
    <col min="3" max="5" width="14.28515625" style="50" customWidth="1"/>
    <col min="6" max="8" width="11.42578125" style="50" customWidth="1"/>
    <col min="9" max="10" width="10.7109375" style="50" customWidth="1"/>
    <col min="11" max="11" width="14.28515625" style="50" customWidth="1"/>
    <col min="12" max="12" width="37.140625" style="50" customWidth="1"/>
    <col min="13" max="13" width="16" style="50" customWidth="1"/>
    <col min="14" max="14" width="16.28515625" style="50" bestFit="1" customWidth="1"/>
    <col min="15" max="16384" width="9.140625" style="50"/>
  </cols>
  <sheetData>
    <row r="1" spans="2:16" ht="12.75" customHeight="1" x14ac:dyDescent="0.2"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2:16" ht="12.75" customHeight="1" x14ac:dyDescent="0.2">
      <c r="B2" s="51" t="s">
        <v>85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2:16" ht="12.75" customHeight="1" x14ac:dyDescent="0.2">
      <c r="B3" s="50"/>
      <c r="N3" s="49"/>
      <c r="O3" s="49"/>
      <c r="P3" s="49"/>
    </row>
    <row r="4" spans="2:16" ht="12.75" customHeight="1" x14ac:dyDescent="0.2">
      <c r="B4" s="52" t="s">
        <v>86</v>
      </c>
      <c r="C4" s="53"/>
      <c r="D4" s="53"/>
      <c r="E4" s="53"/>
      <c r="F4" s="53"/>
      <c r="G4" s="53"/>
      <c r="H4" s="53"/>
      <c r="I4" s="54"/>
      <c r="J4" s="53"/>
      <c r="K4" s="53"/>
      <c r="L4" s="55"/>
      <c r="N4" s="49"/>
      <c r="O4" s="49"/>
      <c r="P4" s="49"/>
    </row>
    <row r="5" spans="2:16" ht="18.75" customHeight="1" x14ac:dyDescent="0.2">
      <c r="B5" s="56" t="s">
        <v>87</v>
      </c>
      <c r="C5" s="57"/>
      <c r="D5" s="57"/>
      <c r="E5" s="57"/>
      <c r="F5" s="57"/>
      <c r="G5" s="57"/>
      <c r="H5" s="57"/>
      <c r="I5" s="86" t="s">
        <v>123</v>
      </c>
      <c r="J5" s="57"/>
      <c r="K5" s="57"/>
      <c r="L5" s="58"/>
      <c r="N5" s="49"/>
      <c r="O5" s="49"/>
      <c r="P5" s="49"/>
    </row>
    <row r="6" spans="2:16" ht="18.75" customHeight="1" x14ac:dyDescent="0.2">
      <c r="B6" s="56" t="s">
        <v>88</v>
      </c>
      <c r="C6" s="57"/>
      <c r="D6" s="57"/>
      <c r="E6" s="57"/>
      <c r="F6" s="57"/>
      <c r="G6" s="57"/>
      <c r="H6" s="57"/>
      <c r="I6" s="57" t="s">
        <v>89</v>
      </c>
      <c r="J6" s="57"/>
      <c r="K6" s="57"/>
      <c r="L6" s="58"/>
      <c r="N6" s="49"/>
      <c r="O6" s="49"/>
      <c r="P6" s="49"/>
    </row>
    <row r="7" spans="2:16" ht="18.75" customHeight="1" x14ac:dyDescent="0.2">
      <c r="B7" s="56" t="s">
        <v>90</v>
      </c>
      <c r="C7" s="57"/>
      <c r="D7" s="57"/>
      <c r="E7" s="57"/>
      <c r="F7" s="57"/>
      <c r="G7" s="57"/>
      <c r="H7" s="57"/>
      <c r="I7" s="57" t="s">
        <v>91</v>
      </c>
      <c r="J7" s="57"/>
      <c r="K7" s="57"/>
      <c r="L7" s="58"/>
      <c r="N7" s="49"/>
      <c r="O7" s="49"/>
      <c r="P7" s="49"/>
    </row>
    <row r="8" spans="2:16" ht="18.75" customHeight="1" x14ac:dyDescent="0.2">
      <c r="B8" s="59" t="s">
        <v>92</v>
      </c>
      <c r="C8" s="60"/>
      <c r="D8" s="60"/>
      <c r="E8" s="60"/>
      <c r="F8" s="60"/>
      <c r="G8" s="60"/>
      <c r="H8" s="60"/>
      <c r="I8" s="60" t="s">
        <v>93</v>
      </c>
      <c r="J8" s="60"/>
      <c r="K8" s="60"/>
      <c r="L8" s="61"/>
      <c r="N8" s="49"/>
      <c r="O8" s="49"/>
      <c r="P8" s="49"/>
    </row>
    <row r="9" spans="2:16" ht="12.75" customHeight="1" x14ac:dyDescent="0.2">
      <c r="B9" s="50"/>
      <c r="N9" s="49"/>
      <c r="O9" s="49"/>
      <c r="P9" s="49"/>
    </row>
    <row r="10" spans="2:16" ht="12.75" customHeight="1" x14ac:dyDescent="0.2">
      <c r="B10" s="50"/>
      <c r="N10" s="49"/>
      <c r="O10" s="49"/>
      <c r="P10" s="49"/>
    </row>
    <row r="11" spans="2:16" ht="18.75" customHeight="1" x14ac:dyDescent="0.2">
      <c r="B11" s="62" t="s">
        <v>94</v>
      </c>
      <c r="C11" s="157" t="s">
        <v>95</v>
      </c>
      <c r="D11" s="157"/>
      <c r="E11" s="157"/>
      <c r="F11" s="157"/>
      <c r="G11" s="157"/>
      <c r="H11" s="157"/>
      <c r="I11" s="157"/>
      <c r="J11" s="157"/>
      <c r="K11" s="157"/>
      <c r="L11" s="158"/>
      <c r="N11" s="49"/>
      <c r="O11" s="49"/>
      <c r="P11" s="49"/>
    </row>
    <row r="12" spans="2:16" ht="33.75" customHeight="1" x14ac:dyDescent="0.2">
      <c r="B12" s="63" t="s">
        <v>96</v>
      </c>
      <c r="C12" s="159" t="s">
        <v>97</v>
      </c>
      <c r="D12" s="159"/>
      <c r="E12" s="159"/>
      <c r="F12" s="159"/>
      <c r="G12" s="159"/>
      <c r="H12" s="159"/>
      <c r="I12" s="159"/>
      <c r="J12" s="159"/>
      <c r="K12" s="159"/>
      <c r="L12" s="160"/>
      <c r="N12" s="49"/>
      <c r="O12" s="49"/>
      <c r="P12" s="49"/>
    </row>
    <row r="13" spans="2:16" ht="12.75" customHeight="1" x14ac:dyDescent="0.2">
      <c r="B13" s="50"/>
    </row>
    <row r="14" spans="2:16" ht="12.75" customHeight="1" x14ac:dyDescent="0.2">
      <c r="B14" s="50"/>
    </row>
    <row r="15" spans="2:16" ht="12.75" customHeight="1" x14ac:dyDescent="0.2">
      <c r="B15" s="64" t="s">
        <v>98</v>
      </c>
      <c r="C15" s="65"/>
      <c r="D15" s="65"/>
      <c r="E15" s="65"/>
      <c r="F15" s="65"/>
      <c r="G15" s="65"/>
      <c r="H15" s="65"/>
      <c r="I15" s="65"/>
      <c r="J15" s="65"/>
      <c r="K15" s="65"/>
      <c r="L15" s="66"/>
    </row>
    <row r="16" spans="2:16" ht="6" customHeight="1" x14ac:dyDescent="0.2">
      <c r="B16" s="67"/>
      <c r="C16" s="68"/>
      <c r="D16" s="68"/>
      <c r="E16" s="68"/>
      <c r="F16" s="68"/>
      <c r="G16" s="68"/>
      <c r="H16" s="68"/>
      <c r="I16" s="68"/>
      <c r="J16" s="68"/>
      <c r="K16" s="68"/>
      <c r="L16" s="69"/>
    </row>
    <row r="17" spans="2:12" ht="12.75" customHeight="1" x14ac:dyDescent="0.2">
      <c r="B17" s="56" t="s">
        <v>99</v>
      </c>
      <c r="C17" s="74" t="s">
        <v>125</v>
      </c>
      <c r="E17" s="57"/>
      <c r="F17" s="57"/>
      <c r="G17" s="57"/>
      <c r="H17" s="57"/>
      <c r="I17" s="57"/>
      <c r="J17" s="57"/>
      <c r="K17" s="57"/>
      <c r="L17" s="58"/>
    </row>
    <row r="18" spans="2:12" ht="12.75" customHeight="1" x14ac:dyDescent="0.2">
      <c r="B18" s="56"/>
      <c r="C18" s="57" t="s">
        <v>100</v>
      </c>
      <c r="E18" s="57"/>
      <c r="F18" s="57"/>
      <c r="G18" s="57"/>
      <c r="H18" s="57"/>
      <c r="I18" s="57"/>
      <c r="J18" s="57"/>
      <c r="K18" s="57"/>
      <c r="L18" s="58"/>
    </row>
    <row r="19" spans="2:12" ht="12.75" customHeight="1" x14ac:dyDescent="0.2">
      <c r="B19" s="56"/>
      <c r="C19" s="57"/>
      <c r="E19" s="57"/>
      <c r="F19" s="57"/>
      <c r="G19" s="57"/>
      <c r="H19" s="57"/>
      <c r="I19" s="57"/>
      <c r="J19" s="57"/>
      <c r="K19" s="57"/>
      <c r="L19" s="58"/>
    </row>
    <row r="20" spans="2:12" ht="12.75" customHeight="1" x14ac:dyDescent="0.2">
      <c r="B20" s="56" t="s">
        <v>101</v>
      </c>
      <c r="C20" s="57" t="s">
        <v>102</v>
      </c>
      <c r="E20" s="57"/>
      <c r="F20" s="57"/>
      <c r="G20" s="57"/>
      <c r="H20" s="57"/>
      <c r="I20" s="57"/>
      <c r="J20" s="57"/>
      <c r="K20" s="57"/>
      <c r="L20" s="58"/>
    </row>
    <row r="21" spans="2:12" ht="12.75" customHeight="1" x14ac:dyDescent="0.2">
      <c r="B21" s="56"/>
      <c r="C21" s="57"/>
      <c r="E21" s="57"/>
      <c r="F21" s="57"/>
      <c r="G21" s="57"/>
      <c r="H21" s="57"/>
      <c r="I21" s="57"/>
      <c r="J21" s="57"/>
      <c r="K21" s="57"/>
      <c r="L21" s="58"/>
    </row>
    <row r="22" spans="2:12" ht="12.75" customHeight="1" x14ac:dyDescent="0.2">
      <c r="B22" s="56" t="s">
        <v>103</v>
      </c>
      <c r="C22" s="57" t="s">
        <v>104</v>
      </c>
      <c r="E22" s="57"/>
      <c r="F22" s="57"/>
      <c r="G22" s="57"/>
      <c r="H22" s="57"/>
      <c r="I22" s="57"/>
      <c r="J22" s="57"/>
      <c r="K22" s="57"/>
      <c r="L22" s="58"/>
    </row>
    <row r="23" spans="2:12" x14ac:dyDescent="0.2">
      <c r="B23" s="56"/>
      <c r="C23" s="57"/>
      <c r="E23" s="57"/>
      <c r="F23" s="57"/>
      <c r="G23" s="57"/>
      <c r="H23" s="57"/>
      <c r="I23" s="57"/>
      <c r="J23" s="57"/>
      <c r="K23" s="57"/>
      <c r="L23" s="58"/>
    </row>
    <row r="24" spans="2:12" x14ac:dyDescent="0.2">
      <c r="B24" s="56" t="s">
        <v>105</v>
      </c>
      <c r="C24" s="74" t="s">
        <v>126</v>
      </c>
      <c r="E24" s="57"/>
      <c r="F24" s="57"/>
      <c r="G24" s="57"/>
      <c r="H24" s="57"/>
      <c r="I24" s="57"/>
      <c r="J24" s="57"/>
      <c r="K24" s="57"/>
      <c r="L24" s="58"/>
    </row>
    <row r="25" spans="2:12" x14ac:dyDescent="0.2">
      <c r="B25" s="56"/>
      <c r="C25" s="57"/>
      <c r="E25" s="57"/>
      <c r="F25" s="57"/>
      <c r="G25" s="57"/>
      <c r="H25" s="57"/>
      <c r="I25" s="57"/>
      <c r="J25" s="57"/>
      <c r="K25" s="57"/>
      <c r="L25" s="58"/>
    </row>
    <row r="26" spans="2:12" x14ac:dyDescent="0.2">
      <c r="B26" s="56" t="s">
        <v>106</v>
      </c>
      <c r="C26" s="57" t="s">
        <v>107</v>
      </c>
      <c r="E26" s="57"/>
      <c r="F26" s="57"/>
      <c r="G26" s="57"/>
      <c r="H26" s="57"/>
      <c r="I26" s="57"/>
      <c r="J26" s="57"/>
      <c r="K26" s="57"/>
      <c r="L26" s="58"/>
    </row>
    <row r="27" spans="2:12" x14ac:dyDescent="0.2">
      <c r="B27" s="56"/>
      <c r="C27" s="57"/>
      <c r="E27" s="57"/>
      <c r="F27" s="57"/>
      <c r="G27" s="57"/>
      <c r="H27" s="57"/>
      <c r="I27" s="57"/>
      <c r="J27" s="57"/>
      <c r="K27" s="57"/>
      <c r="L27" s="58"/>
    </row>
    <row r="28" spans="2:12" x14ac:dyDescent="0.2">
      <c r="B28" s="56" t="s">
        <v>108</v>
      </c>
      <c r="C28" s="57" t="s">
        <v>109</v>
      </c>
      <c r="E28" s="57"/>
      <c r="F28" s="57"/>
      <c r="G28" s="57"/>
      <c r="H28" s="57"/>
      <c r="I28" s="57"/>
      <c r="J28" s="57"/>
      <c r="K28" s="57"/>
      <c r="L28" s="58"/>
    </row>
    <row r="29" spans="2:12" x14ac:dyDescent="0.2">
      <c r="B29" s="56"/>
      <c r="C29" s="57"/>
      <c r="E29" s="57"/>
      <c r="F29" s="57"/>
      <c r="G29" s="57"/>
      <c r="H29" s="57"/>
      <c r="I29" s="57"/>
      <c r="J29" s="57"/>
      <c r="K29" s="57"/>
      <c r="L29" s="58"/>
    </row>
    <row r="30" spans="2:12" x14ac:dyDescent="0.2">
      <c r="B30" s="56" t="s">
        <v>110</v>
      </c>
      <c r="C30" s="57" t="s">
        <v>111</v>
      </c>
      <c r="E30" s="57"/>
      <c r="F30" s="57"/>
      <c r="G30" s="57"/>
      <c r="H30" s="57"/>
      <c r="I30" s="57"/>
      <c r="J30" s="57"/>
      <c r="K30" s="57"/>
      <c r="L30" s="58"/>
    </row>
    <row r="31" spans="2:12" x14ac:dyDescent="0.2">
      <c r="B31" s="56"/>
      <c r="C31" s="57" t="s">
        <v>112</v>
      </c>
      <c r="E31" s="57"/>
      <c r="F31" s="57"/>
      <c r="G31" s="57"/>
      <c r="H31" s="57"/>
      <c r="I31" s="57"/>
      <c r="J31" s="57"/>
      <c r="K31" s="57"/>
      <c r="L31" s="58"/>
    </row>
    <row r="32" spans="2:12" x14ac:dyDescent="0.2">
      <c r="B32" s="56"/>
      <c r="C32" s="57"/>
      <c r="E32" s="57"/>
      <c r="F32" s="57"/>
      <c r="G32" s="57"/>
      <c r="H32" s="57"/>
      <c r="I32" s="57"/>
      <c r="J32" s="57"/>
      <c r="K32" s="57"/>
      <c r="L32" s="58"/>
    </row>
    <row r="33" spans="2:12" x14ac:dyDescent="0.2">
      <c r="B33" s="56" t="s">
        <v>113</v>
      </c>
      <c r="C33" s="57" t="s">
        <v>114</v>
      </c>
      <c r="E33" s="57"/>
      <c r="F33" s="57"/>
      <c r="G33" s="57"/>
      <c r="H33" s="57"/>
      <c r="I33" s="57"/>
      <c r="J33" s="57"/>
      <c r="K33" s="57"/>
      <c r="L33" s="58"/>
    </row>
    <row r="34" spans="2:12" x14ac:dyDescent="0.2">
      <c r="B34" s="56"/>
      <c r="C34" s="57"/>
      <c r="E34" s="57"/>
      <c r="F34" s="57"/>
      <c r="G34" s="57"/>
      <c r="H34" s="57"/>
      <c r="I34" s="57"/>
      <c r="J34" s="57"/>
      <c r="K34" s="57"/>
      <c r="L34" s="58"/>
    </row>
    <row r="35" spans="2:12" x14ac:dyDescent="0.2">
      <c r="B35" s="56" t="s">
        <v>115</v>
      </c>
      <c r="C35" s="57" t="s">
        <v>116</v>
      </c>
      <c r="E35" s="57"/>
      <c r="F35" s="57"/>
      <c r="G35" s="57"/>
      <c r="H35" s="57"/>
      <c r="I35" s="57"/>
      <c r="J35" s="57"/>
      <c r="K35" s="57"/>
      <c r="L35" s="58"/>
    </row>
    <row r="36" spans="2:12" x14ac:dyDescent="0.2">
      <c r="B36" s="56"/>
      <c r="C36" s="57"/>
      <c r="E36" s="57"/>
      <c r="F36" s="57"/>
      <c r="G36" s="57"/>
      <c r="H36" s="57"/>
      <c r="I36" s="57"/>
      <c r="J36" s="57"/>
      <c r="K36" s="57"/>
      <c r="L36" s="58"/>
    </row>
    <row r="37" spans="2:12" x14ac:dyDescent="0.2">
      <c r="B37" s="56" t="s">
        <v>117</v>
      </c>
      <c r="C37" s="57" t="s">
        <v>118</v>
      </c>
      <c r="E37" s="57"/>
      <c r="F37" s="57"/>
      <c r="G37" s="57"/>
      <c r="H37" s="57"/>
      <c r="I37" s="57"/>
      <c r="J37" s="57"/>
      <c r="K37" s="57"/>
      <c r="L37" s="58"/>
    </row>
    <row r="38" spans="2:12" x14ac:dyDescent="0.2">
      <c r="B38" s="56"/>
      <c r="C38" s="57"/>
      <c r="E38" s="57"/>
      <c r="F38" s="57"/>
      <c r="G38" s="57"/>
      <c r="H38" s="57"/>
      <c r="I38" s="57"/>
      <c r="J38" s="57"/>
      <c r="K38" s="57"/>
      <c r="L38" s="58"/>
    </row>
    <row r="39" spans="2:12" x14ac:dyDescent="0.2">
      <c r="B39" s="56" t="s">
        <v>119</v>
      </c>
      <c r="C39" s="57" t="s">
        <v>120</v>
      </c>
      <c r="E39" s="57"/>
      <c r="F39" s="57"/>
      <c r="G39" s="57"/>
      <c r="H39" s="57"/>
      <c r="I39" s="57"/>
      <c r="J39" s="57"/>
      <c r="K39" s="57"/>
      <c r="L39" s="58"/>
    </row>
    <row r="40" spans="2:12" x14ac:dyDescent="0.2">
      <c r="B40" s="56"/>
      <c r="C40" s="57"/>
      <c r="E40" s="57"/>
      <c r="F40" s="57"/>
      <c r="G40" s="57"/>
      <c r="H40" s="57"/>
      <c r="I40" s="57"/>
      <c r="J40" s="57"/>
      <c r="K40" s="57"/>
      <c r="L40" s="58"/>
    </row>
    <row r="41" spans="2:12" ht="15" x14ac:dyDescent="0.2">
      <c r="B41" s="59" t="s">
        <v>121</v>
      </c>
      <c r="C41" s="60" t="s">
        <v>122</v>
      </c>
      <c r="D41" s="60"/>
      <c r="E41" s="70"/>
      <c r="F41" s="70"/>
      <c r="G41" s="70"/>
      <c r="H41" s="70"/>
      <c r="I41" s="70"/>
      <c r="J41" s="70"/>
      <c r="K41" s="70"/>
      <c r="L41" s="71"/>
    </row>
    <row r="42" spans="2:12" x14ac:dyDescent="0.2">
      <c r="B42" s="50"/>
    </row>
    <row r="43" spans="2:12" x14ac:dyDescent="0.2">
      <c r="B43" s="72" t="s">
        <v>124</v>
      </c>
    </row>
  </sheetData>
  <mergeCells count="2">
    <mergeCell ref="C11:L11"/>
    <mergeCell ref="C12:L12"/>
  </mergeCells>
  <printOptions horizontalCentered="1"/>
  <pageMargins left="0.23622047244094491" right="0.23622047244094491" top="1.5748031496062993" bottom="0.19685039370078741" header="0.39370078740157483" footer="0.31496062992125984"/>
  <pageSetup paperSize="9" scale="52" fitToHeight="0" orientation="portrait" r:id="rId1"/>
  <headerFooter differentFirst="1" scaleWithDoc="0">
    <oddHeader>&amp;L&amp;G</oddHeader>
    <oddFooter>&amp;C&amp;P</oddFooter>
    <firstHeader>&amp;L&amp;G</firstHeader>
    <firstFooter>&amp;C&amp;P</firstFoot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Celkem</vt:lpstr>
      <vt:lpstr>Muži</vt:lpstr>
      <vt:lpstr>Ženy</vt:lpstr>
      <vt:lpstr>Vysvětlivky</vt:lpstr>
      <vt:lpstr>Celkem!Oblast_tisku</vt:lpstr>
      <vt:lpstr>Vysvětlivky!Oblast_tisku</vt:lpstr>
      <vt:lpstr>Celkem!Print_Area</vt:lpstr>
      <vt:lpstr>Muži!Print_Area</vt:lpstr>
      <vt:lpstr>Vysvětlivky!Print_Area</vt:lpstr>
      <vt:lpstr>Ženy!Print_Area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2025-06-11T06:20:13Z</dcterms:modified>
</cp:coreProperties>
</file>