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4160" yWindow="345" windowWidth="14235" windowHeight="10500" tabRatio="733"/>
  </bookViews>
  <sheets>
    <sheet name="poplatníci 06_2000" sheetId="22" r:id="rId1"/>
    <sheet name="poplatníci 06_2001" sheetId="2" r:id="rId2"/>
    <sheet name="poplatníci 06_2002" sheetId="1" r:id="rId3"/>
    <sheet name="poplatníci  06_2003" sheetId="3" r:id="rId4"/>
    <sheet name="poplatníci 06_2004" sheetId="6" r:id="rId5"/>
    <sheet name="poplatníci 06_2005" sheetId="7" r:id="rId6"/>
    <sheet name="poplatníci 06_2006" sheetId="13" r:id="rId7"/>
    <sheet name="poplatníci 06_2007" sheetId="12" r:id="rId8"/>
    <sheet name="poplatníci 06_2008" sheetId="14" r:id="rId9"/>
    <sheet name="poplatníci 06_2009" sheetId="15" r:id="rId10"/>
    <sheet name="poplatníci 06_2010" sheetId="16" r:id="rId11"/>
    <sheet name="poplatníci 06_2011" sheetId="17" r:id="rId12"/>
    <sheet name="poplatníci 06_2012" sheetId="19" r:id="rId13"/>
    <sheet name="poplatníci 06_2013" sheetId="20" r:id="rId14"/>
    <sheet name="poplatníci 06_2014" sheetId="21" r:id="rId15"/>
    <sheet name="data" sheetId="4" r:id="rId16"/>
    <sheet name="SAPBEXqueries" sheetId="9" state="veryHidden" r:id="rId17"/>
    <sheet name="SAPBEXfilters" sheetId="10" state="veryHidden" r:id="rId18"/>
    <sheet name="grafy" sheetId="5" r:id="rId19"/>
    <sheet name="Query - statistika" sheetId="8" r:id="rId20"/>
    <sheet name="Query - důchody" sheetId="11" r:id="rId21"/>
    <sheet name="Query - CIZINA" sheetId="18" r:id="rId22"/>
  </sheets>
  <definedNames>
    <definedName name="_xlnm.Print_Area" localSheetId="18">grafy!$A$1:$N$56</definedName>
    <definedName name="SAPBEXq0001" localSheetId="16">'Query - statistika'!$A$10:$B$22</definedName>
    <definedName name="SAPBEXq0001f4I2HWZC43FYWQLHIB5L21SW0B" localSheetId="16">'Query - statistika'!$A$5:$B$5</definedName>
    <definedName name="SAPBEXq0001f4I2HX23YXXT4GQICF0FHOIFBF" localSheetId="16">'Query - statistika'!$A$4:$B$4</definedName>
    <definedName name="SAPBEXq0001fZC_COKR" localSheetId="16">'Query - statistika'!$A$3:$B$3</definedName>
    <definedName name="SAPBEXq0001tFILTER_0CALYEAR" localSheetId="16">'Query - statistika'!$A$7:$B$7</definedName>
    <definedName name="SAPBEXq0001tFILTER_ZC_COKR" localSheetId="16">'Query - statistika'!$A$8:$B$8</definedName>
    <definedName name="SAPBEXq0001tREPTXTLG" localSheetId="16">'Query - statistika'!$A$1:$B$1</definedName>
    <definedName name="SAPBEXq0002" localSheetId="16">'Query - důchody'!$A$8:$M$26</definedName>
    <definedName name="SAPBEXq0002f3YIYD5X0H4QXV366SET25QQZZ" localSheetId="16">'Query - důchody'!$A$4:$B$4</definedName>
    <definedName name="SAPBEXq0002f4I2HWLW6WVZ955G83JHKGD4WB" localSheetId="16">'Query - důchody'!$A$3:$B$3</definedName>
    <definedName name="SAPBEXq0002tFILTER_0CALYEAR" localSheetId="16">'Query - důchody'!$A$6:$B$6</definedName>
    <definedName name="SAPBEXq0002tREPTXTLG" localSheetId="16">'Query - důchody'!$A$1:$B$1</definedName>
    <definedName name="SAPBEXq0003" localSheetId="16">'Query - statistika'!$A$34:$H$46</definedName>
    <definedName name="SAPBEXq0003f4I2HWSPZRN9XP6QLA9KHE3ZT7" localSheetId="16">'Query - statistika'!$A$29:$B$29</definedName>
    <definedName name="SAPBEXq0003f4I2HWVHUM545FBRFE4EX0TJ4B" localSheetId="16">'Query - statistika'!$A$28:$B$28</definedName>
    <definedName name="SAPBEXq0003fZC_COKR" localSheetId="16">'Query - statistika'!$A$27:$B$27</definedName>
    <definedName name="SAPBEXq0003tFILTER_0CALYEAR" localSheetId="16">'Query - statistika'!$A$31:$B$31</definedName>
    <definedName name="SAPBEXq0003tFILTER_ZC_COKR" localSheetId="16">'Query - statistika'!$A$32:$B$32</definedName>
    <definedName name="SAPBEXq0003tREPTXTLG" localSheetId="16">'Query - statistika'!$A$25:$B$25</definedName>
    <definedName name="SAPBEXq0004" localSheetId="16">'Query - CIZINA'!$A$8:$M$13</definedName>
    <definedName name="SAPBEXq0004f4KXZWGHYH17PPPOQ3VM6T3Z7V" localSheetId="16">'Query - CIZINA'!$A$3:$B$3</definedName>
    <definedName name="SAPBEXq0004f4KXZX6J2QAS6U3LHVRJSVRMKR" localSheetId="16">'Query - CIZINA'!$A$4:$B$4</definedName>
    <definedName name="SAPBEXq0004tFILTER_0CALYEAR" localSheetId="16">'Query - CIZINA'!$A$6:$B$6</definedName>
    <definedName name="SAPBEXq0004tREPTXTLG" localSheetId="16">'Query - CIZINA'!$A$1:$B$1</definedName>
    <definedName name="SAPBEXrevision" hidden="1">28</definedName>
    <definedName name="SAPBEXsysID" hidden="1">"DW1"</definedName>
    <definedName name="SAPBEXwbID" hidden="1">"3YNXLPLGUG1TIXIHN5EFM0APB"</definedName>
  </definedNames>
  <calcPr calcId="145621"/>
</workbook>
</file>

<file path=xl/calcChain.xml><?xml version="1.0" encoding="utf-8"?>
<calcChain xmlns="http://schemas.openxmlformats.org/spreadsheetml/2006/main">
  <c r="F32" i="22" l="1"/>
  <c r="F33" i="22"/>
  <c r="F31" i="22"/>
  <c r="F34" i="22"/>
  <c r="D34" i="22"/>
  <c r="E34" i="22"/>
  <c r="C34" i="22"/>
  <c r="F5" i="22" l="1"/>
  <c r="F6" i="22"/>
  <c r="F5" i="2"/>
  <c r="F6" i="2"/>
  <c r="C20" i="22" l="1"/>
  <c r="C21" i="22"/>
  <c r="C22" i="22"/>
  <c r="D37" i="22"/>
  <c r="C37" i="22"/>
  <c r="F14" i="22"/>
  <c r="C23" i="22" l="1"/>
  <c r="F23" i="22" s="1"/>
  <c r="D21" i="22"/>
  <c r="G12" i="22"/>
  <c r="G9" i="22"/>
  <c r="D22" i="22"/>
  <c r="G6" i="22"/>
  <c r="E37" i="22"/>
  <c r="F37" i="22" s="1"/>
  <c r="G24" i="21"/>
  <c r="D20" i="22" l="1"/>
  <c r="C27" i="22"/>
  <c r="G14" i="22"/>
  <c r="D31" i="21"/>
  <c r="E31" i="21"/>
  <c r="E34" i="21"/>
  <c r="D23" i="22" l="1"/>
  <c r="C26" i="22"/>
  <c r="H37" i="21"/>
  <c r="G37" i="21"/>
  <c r="E37" i="21"/>
  <c r="D37" i="21"/>
  <c r="C37" i="21"/>
  <c r="H34" i="21"/>
  <c r="G34" i="21"/>
  <c r="D34" i="21"/>
  <c r="C34" i="21"/>
  <c r="G33" i="21"/>
  <c r="C33" i="21"/>
  <c r="G32" i="21"/>
  <c r="D21" i="21" s="1"/>
  <c r="E32" i="21"/>
  <c r="D32" i="21"/>
  <c r="C32" i="21"/>
  <c r="G31" i="21"/>
  <c r="D20" i="21" s="1"/>
  <c r="C31" i="21"/>
  <c r="D22" i="21"/>
  <c r="B17" i="21"/>
  <c r="G14" i="21"/>
  <c r="E13" i="4"/>
  <c r="F23" i="15"/>
  <c r="F11" i="4"/>
  <c r="E11" i="4"/>
  <c r="D11" i="4"/>
  <c r="C11" i="4"/>
  <c r="B11" i="4"/>
  <c r="F8" i="4"/>
  <c r="E8" i="4"/>
  <c r="D8" i="4"/>
  <c r="C8" i="4"/>
  <c r="B8" i="4"/>
  <c r="F10" i="4"/>
  <c r="E10" i="4"/>
  <c r="D10" i="4"/>
  <c r="C10" i="4"/>
  <c r="B10" i="4"/>
  <c r="B2" i="14"/>
  <c r="F9" i="4"/>
  <c r="E9" i="4"/>
  <c r="D9" i="4"/>
  <c r="C9" i="4"/>
  <c r="B9" i="4"/>
  <c r="F7" i="4"/>
  <c r="E7" i="4"/>
  <c r="D7" i="4"/>
  <c r="C7" i="4"/>
  <c r="B7" i="4"/>
  <c r="F14" i="2"/>
  <c r="F9" i="2"/>
  <c r="G9" i="2"/>
  <c r="F6" i="1"/>
  <c r="F9" i="1"/>
  <c r="F14" i="1"/>
  <c r="G6" i="1"/>
  <c r="F6" i="3"/>
  <c r="F9" i="3"/>
  <c r="F14" i="3"/>
  <c r="G12" i="3"/>
  <c r="F31" i="6"/>
  <c r="C20" i="6"/>
  <c r="F32" i="6"/>
  <c r="C21" i="6"/>
  <c r="F33" i="6"/>
  <c r="C22" i="6"/>
  <c r="F31" i="3"/>
  <c r="C20" i="3"/>
  <c r="F32" i="3"/>
  <c r="C21" i="3"/>
  <c r="D21" i="3"/>
  <c r="F33" i="3"/>
  <c r="C22" i="3"/>
  <c r="D22" i="3"/>
  <c r="F31" i="1"/>
  <c r="C20" i="1"/>
  <c r="F32" i="1"/>
  <c r="C21" i="1"/>
  <c r="D21" i="1"/>
  <c r="F33" i="1"/>
  <c r="C22" i="1"/>
  <c r="D22" i="1"/>
  <c r="F31" i="2"/>
  <c r="C20" i="2"/>
  <c r="E3" i="4"/>
  <c r="F32" i="2"/>
  <c r="C21" i="2"/>
  <c r="F33" i="2"/>
  <c r="C22" i="2"/>
  <c r="F9" i="6"/>
  <c r="F14" i="6"/>
  <c r="F5" i="3"/>
  <c r="C34" i="3"/>
  <c r="F34" i="3"/>
  <c r="D34" i="3"/>
  <c r="E37" i="3"/>
  <c r="E34" i="3"/>
  <c r="C37" i="3"/>
  <c r="D37" i="3"/>
  <c r="C37" i="2"/>
  <c r="D34" i="2"/>
  <c r="E34" i="2"/>
  <c r="F34" i="2"/>
  <c r="E37" i="2"/>
  <c r="C34" i="2"/>
  <c r="F5" i="1"/>
  <c r="D34" i="1"/>
  <c r="E37" i="1"/>
  <c r="E34" i="1"/>
  <c r="D37" i="1"/>
  <c r="F37" i="1"/>
  <c r="C37" i="1"/>
  <c r="C34" i="1"/>
  <c r="C34" i="6"/>
  <c r="D34" i="6"/>
  <c r="E34" i="6"/>
  <c r="E37" i="6"/>
  <c r="D37" i="6"/>
  <c r="B4" i="4"/>
  <c r="E5" i="4"/>
  <c r="E12" i="4"/>
  <c r="F12" i="4"/>
  <c r="D12" i="4"/>
  <c r="C12" i="4"/>
  <c r="B12" i="4"/>
  <c r="C27" i="3"/>
  <c r="D5" i="4"/>
  <c r="G6" i="3"/>
  <c r="B5" i="4"/>
  <c r="D20" i="3"/>
  <c r="C23" i="1"/>
  <c r="F4" i="4"/>
  <c r="E4" i="4"/>
  <c r="F34" i="6"/>
  <c r="D23" i="1"/>
  <c r="F13" i="4"/>
  <c r="D13" i="4"/>
  <c r="B13" i="4"/>
  <c r="C13" i="4"/>
  <c r="B14" i="4"/>
  <c r="C23" i="3"/>
  <c r="E6" i="4"/>
  <c r="D20" i="6"/>
  <c r="C23" i="6"/>
  <c r="B3" i="4"/>
  <c r="F23" i="2"/>
  <c r="C27" i="2"/>
  <c r="D3" i="4"/>
  <c r="D20" i="2"/>
  <c r="G12" i="2"/>
  <c r="D22" i="2"/>
  <c r="F23" i="6"/>
  <c r="B6" i="4"/>
  <c r="G6" i="6"/>
  <c r="G14" i="6"/>
  <c r="C27" i="6"/>
  <c r="D6" i="4"/>
  <c r="G12" i="6"/>
  <c r="C26" i="6"/>
  <c r="C6" i="4"/>
  <c r="D21" i="6"/>
  <c r="E14" i="4"/>
  <c r="F37" i="3"/>
  <c r="C23" i="2"/>
  <c r="D21" i="2"/>
  <c r="D22" i="6"/>
  <c r="G9" i="1"/>
  <c r="G14" i="1"/>
  <c r="F34" i="1"/>
  <c r="C26" i="3"/>
  <c r="C5" i="4"/>
  <c r="C26" i="1"/>
  <c r="C4" i="4"/>
  <c r="G6" i="2"/>
  <c r="D20" i="1"/>
  <c r="C27" i="1"/>
  <c r="D4" i="4"/>
  <c r="F23" i="3"/>
  <c r="G9" i="3"/>
  <c r="G14" i="3"/>
  <c r="G12" i="1"/>
  <c r="D14" i="4"/>
  <c r="F23" i="1"/>
  <c r="G9" i="6"/>
  <c r="C37" i="6"/>
  <c r="F37" i="6"/>
  <c r="D37" i="2"/>
  <c r="F37" i="2"/>
  <c r="C14" i="4"/>
  <c r="G14" i="2"/>
  <c r="D23" i="2"/>
  <c r="F3" i="4"/>
  <c r="C26" i="2"/>
  <c r="C3" i="4"/>
  <c r="F5" i="4"/>
  <c r="D23" i="3"/>
  <c r="F14" i="4"/>
  <c r="F6" i="4"/>
  <c r="D23" i="6"/>
  <c r="B15" i="4"/>
  <c r="E15" i="4"/>
  <c r="C15" i="4"/>
  <c r="D15" i="4"/>
  <c r="F15" i="4"/>
  <c r="H9" i="21" l="1"/>
  <c r="H6" i="21"/>
  <c r="B16" i="4"/>
  <c r="H12" i="21"/>
  <c r="D23" i="21"/>
  <c r="E23" i="21" s="1"/>
  <c r="E20" i="21"/>
  <c r="E21" i="21"/>
  <c r="E27" i="21"/>
  <c r="D16" i="4" s="1"/>
  <c r="E22" i="21"/>
  <c r="F16" i="4"/>
  <c r="E16" i="4"/>
  <c r="E26" i="21" l="1"/>
  <c r="C16" i="4" s="1"/>
  <c r="H14" i="21"/>
</calcChain>
</file>

<file path=xl/sharedStrings.xml><?xml version="1.0" encoding="utf-8"?>
<sst xmlns="http://schemas.openxmlformats.org/spreadsheetml/2006/main" count="7427" uniqueCount="347">
  <si>
    <t>OSVČ</t>
  </si>
  <si>
    <t>Malé organizace</t>
  </si>
  <si>
    <t>Celkem</t>
  </si>
  <si>
    <t xml:space="preserve">Organizace </t>
  </si>
  <si>
    <t>Počet komunikujících organizací</t>
  </si>
  <si>
    <t>Počet OSVČ vykonávajících činnost</t>
  </si>
  <si>
    <t xml:space="preserve">          OSVČ účastny na nem. pojištění</t>
  </si>
  <si>
    <t>Počet občanů dobrovolně důch. pojištěných</t>
  </si>
  <si>
    <t>Podíl</t>
  </si>
  <si>
    <t>CELKEM</t>
  </si>
  <si>
    <t>Typ důchodu</t>
  </si>
  <si>
    <t>počet</t>
  </si>
  <si>
    <t>Pozůstalostní  (solo)</t>
  </si>
  <si>
    <t>Starobní vč. předčasných a souběhu s pozůstalostním</t>
  </si>
  <si>
    <t>Invalidní vč. částečných a souběhů s pozůstalostním</t>
  </si>
  <si>
    <t>starobní</t>
  </si>
  <si>
    <t>invalidní</t>
  </si>
  <si>
    <t>solo</t>
  </si>
  <si>
    <t>pozůstalostní</t>
  </si>
  <si>
    <t>souběh V</t>
  </si>
  <si>
    <t>souběh VM</t>
  </si>
  <si>
    <t>celkem</t>
  </si>
  <si>
    <t>S</t>
  </si>
  <si>
    <t>I+Ič</t>
  </si>
  <si>
    <t>V+VM+D</t>
  </si>
  <si>
    <t>CELKEM POČET DŮCHODŮ</t>
  </si>
  <si>
    <t>CELKEM POČET DŮCHODCŮ</t>
  </si>
  <si>
    <t>z toho OSVČ povinné platit zálohy na důchod. pojištění</t>
  </si>
  <si>
    <t>rok</t>
  </si>
  <si>
    <t>počet starobních důchodců</t>
  </si>
  <si>
    <t>počet důchodců</t>
  </si>
  <si>
    <t>Celkem klientů</t>
  </si>
  <si>
    <t xml:space="preserve">           (důchodci,OSVČ, zaměstnanci, zaměstnavatelé; bez studentů)</t>
  </si>
  <si>
    <t>Počet poplatníků na jednoho důchodce</t>
  </si>
  <si>
    <t>Počet poplatníků na jednoho starobního důchodce</t>
  </si>
  <si>
    <t>poplatníků na 1 důchodce</t>
  </si>
  <si>
    <t>poplatníků na 1 starobního důchodce</t>
  </si>
  <si>
    <t>počet poplatníků</t>
  </si>
  <si>
    <t xml:space="preserve">poměr k poplatníkům pojistného </t>
  </si>
  <si>
    <t>Počet poplatníků celkem</t>
  </si>
  <si>
    <t>Typ plátce</t>
  </si>
  <si>
    <t>Přehled poplatníků pojistného ČSSZ k 30.6.2004</t>
  </si>
  <si>
    <t>Počet  důchodců k 30.6.2004</t>
  </si>
  <si>
    <t>PRAMEN: ČSSZ - účetní zpráva za červen 2004</t>
  </si>
  <si>
    <t>PRAMEN: ČSSZ - Statistika důchodů odb. 62 k 30.6.2004 a  účetní zpráva za červen 2004</t>
  </si>
  <si>
    <t>Přehled poplatníků pojistného ČSSZ k 30.6.2003</t>
  </si>
  <si>
    <t>Počet  důchodců k 30.6.2003</t>
  </si>
  <si>
    <t>PRAMEN: ČSSZ - účetní zpráva za červen 2003</t>
  </si>
  <si>
    <t>PRAMEN: ČSSZ - Statistika důchodů odb. 62 k 30.6.2003 a  účetní zpráva za červen 2003</t>
  </si>
  <si>
    <t>Přehled poplatníků pojistného ČSSZ k 30.6.2002</t>
  </si>
  <si>
    <t>PRAMEN: ČSSZ - účetní zpráva za červen 2002</t>
  </si>
  <si>
    <t>Počet  důchodců k 30.6.2002</t>
  </si>
  <si>
    <t>PRAMEN: ČSSZ - Statistika důchodů odb. 62 k 30.6.2002 a  účetní zpráva za červen 2002</t>
  </si>
  <si>
    <t>Přehled poplatníků pojistného ČSSZ k 30.6.2001</t>
  </si>
  <si>
    <t>PRAMEN: ČSSZ - účetní zpráva za červen 2001</t>
  </si>
  <si>
    <t>Počet  důchodců k 30.6.2001</t>
  </si>
  <si>
    <t>PRAMEN: ČSSZ - Statistika důchodů odb. 62 k 30.6.2001 a  účetní zpráva za červen 2001</t>
  </si>
  <si>
    <t>Stav k 30.6. daného roku</t>
  </si>
  <si>
    <t>Přehled poplatníků pojistného ČSSZ k 30.6.2005</t>
  </si>
  <si>
    <t>Počet  důchodců k 30.6.2005</t>
  </si>
  <si>
    <t>PRAMEN: ČSSZ - účetní zpráva za červen 2005</t>
  </si>
  <si>
    <t>PRAMEN: ČSSZ - Statistika důchodů odb. 24 k 30.6.2005 a  účetní zpráva za červen 2005</t>
  </si>
  <si>
    <t>SAPBEXq0001</t>
  </si>
  <si>
    <t>X</t>
  </si>
  <si>
    <t>1</t>
  </si>
  <si>
    <t/>
  </si>
  <si>
    <t>0</t>
  </si>
  <si>
    <t>ZC_COKR</t>
  </si>
  <si>
    <t>Číslo správy - OSSZ</t>
  </si>
  <si>
    <t>0001</t>
  </si>
  <si>
    <t>02</t>
  </si>
  <si>
    <t>00000000</t>
  </si>
  <si>
    <t>K</t>
  </si>
  <si>
    <t>A</t>
  </si>
  <si>
    <t>H</t>
  </si>
  <si>
    <t>0000</t>
  </si>
  <si>
    <t>2</t>
  </si>
  <si>
    <t>Ukazatele</t>
  </si>
  <si>
    <t>U</t>
  </si>
  <si>
    <t>00</t>
  </si>
  <si>
    <t>Struktura</t>
  </si>
  <si>
    <t>Y</t>
  </si>
  <si>
    <t>L</t>
  </si>
  <si>
    <t>Leden</t>
  </si>
  <si>
    <t>Únor</t>
  </si>
  <si>
    <t>0002</t>
  </si>
  <si>
    <t>0003</t>
  </si>
  <si>
    <t>Březen</t>
  </si>
  <si>
    <t>Duben</t>
  </si>
  <si>
    <t>0004</t>
  </si>
  <si>
    <t>Květen</t>
  </si>
  <si>
    <t>0005</t>
  </si>
  <si>
    <t>Červen</t>
  </si>
  <si>
    <t>0006</t>
  </si>
  <si>
    <t>0007</t>
  </si>
  <si>
    <t>Červenec</t>
  </si>
  <si>
    <t>0008</t>
  </si>
  <si>
    <t>Srpen</t>
  </si>
  <si>
    <t>Září</t>
  </si>
  <si>
    <t>0009</t>
  </si>
  <si>
    <t>Říjen</t>
  </si>
  <si>
    <t>0010</t>
  </si>
  <si>
    <t>Listopad</t>
  </si>
  <si>
    <t>0011</t>
  </si>
  <si>
    <t>Prosinec</t>
  </si>
  <si>
    <t>0012</t>
  </si>
  <si>
    <t>0000000100</t>
  </si>
  <si>
    <t>0000000108</t>
  </si>
  <si>
    <t>0000000101</t>
  </si>
  <si>
    <t>0000000104</t>
  </si>
  <si>
    <t>0000000103</t>
  </si>
  <si>
    <t>0000000102</t>
  </si>
  <si>
    <t>0000009000</t>
  </si>
  <si>
    <t>0000000107</t>
  </si>
  <si>
    <t>0000009001</t>
  </si>
  <si>
    <t>0000010001</t>
  </si>
  <si>
    <t>0000010003</t>
  </si>
  <si>
    <t>ZIC_STA01</t>
  </si>
  <si>
    <t>0000000010</t>
  </si>
  <si>
    <t>0000000109</t>
  </si>
  <si>
    <t>0000000113</t>
  </si>
  <si>
    <t>0000000020</t>
  </si>
  <si>
    <t>0000000030</t>
  </si>
  <si>
    <t>0000000040</t>
  </si>
  <si>
    <t>0000000041</t>
  </si>
  <si>
    <t>0000000042</t>
  </si>
  <si>
    <t>0000000043</t>
  </si>
  <si>
    <t>0000000021</t>
  </si>
  <si>
    <t>0000000022</t>
  </si>
  <si>
    <t>0000000023</t>
  </si>
  <si>
    <t>0000010002</t>
  </si>
  <si>
    <t>0000000105</t>
  </si>
  <si>
    <t>0000000106</t>
  </si>
  <si>
    <t>0000000112</t>
  </si>
  <si>
    <t>0000000200</t>
  </si>
  <si>
    <t>0000004000</t>
  </si>
  <si>
    <t>0000000114</t>
  </si>
  <si>
    <t>Kalendářní rok</t>
  </si>
  <si>
    <t>SAPBEXq0002</t>
  </si>
  <si>
    <t>3YIYD5X0H4QXV366SET25QQZZ</t>
  </si>
  <si>
    <t>Druhy důchodů - poplatníci</t>
  </si>
  <si>
    <t>3YIYD64P03CNDPPMY8VEFSPPR</t>
  </si>
  <si>
    <t>Starobní  - solo</t>
  </si>
  <si>
    <t>3YIYD6CDJ1YCWC9342XQPUOFJ</t>
  </si>
  <si>
    <t>3YIYD6K220K2EYSJ9X02ZWN5B</t>
  </si>
  <si>
    <t>Starobní - souběh VM</t>
  </si>
  <si>
    <t>3YIYD6RQKZ5RXLBZFR2F9YLV3</t>
  </si>
  <si>
    <t>Starobní celkem</t>
  </si>
  <si>
    <t>F</t>
  </si>
  <si>
    <t>3YIYD6ZF3XRHG7VFLL4RK0KKV</t>
  </si>
  <si>
    <t>Invalidní - solo</t>
  </si>
  <si>
    <t>3YIYD773MWD6YUEVRF73U2JAN</t>
  </si>
  <si>
    <t>Invalidní - souběh V</t>
  </si>
  <si>
    <t>3YIYD7ES5UYWHGYBX99G44I0F</t>
  </si>
  <si>
    <t>Invalidní - souběh VM</t>
  </si>
  <si>
    <t>3YIYD7MGOTKM03HS33BSE6GQ7</t>
  </si>
  <si>
    <t>Invalidní celkem</t>
  </si>
  <si>
    <t>3YIYE1X7HB79H07J3OK81XEEN</t>
  </si>
  <si>
    <t>Pozustalostní - solo</t>
  </si>
  <si>
    <t>3YIYE24W09SYZMQZ9IMKBZD4F</t>
  </si>
  <si>
    <t>Pozustalostní - celkem</t>
  </si>
  <si>
    <t>3YIYD89I9PDQJZ44KLIT8CCVJ</t>
  </si>
  <si>
    <t>Solo - celkem</t>
  </si>
  <si>
    <t>3YIYD81TQQS11CKOERGGYAE5R</t>
  </si>
  <si>
    <t>V - celkem</t>
  </si>
  <si>
    <t>3YIYD7U57S6BIQ188XE4O8FFZ</t>
  </si>
  <si>
    <t>VM  - celkem</t>
  </si>
  <si>
    <t>0013</t>
  </si>
  <si>
    <t>3YIYEIKCKA8JTUCJQTMTU6M9B</t>
  </si>
  <si>
    <t>0014</t>
  </si>
  <si>
    <t>3YIYEIS138U9CGVZWNP648KZ3</t>
  </si>
  <si>
    <t>0015</t>
  </si>
  <si>
    <t>3YIYEIZPM7FYV3FG2HRIEAJOV</t>
  </si>
  <si>
    <t>0016</t>
  </si>
  <si>
    <t>3YIYD8H6SNZG2LNKQFL5IEBLB</t>
  </si>
  <si>
    <t>V + VM + D</t>
  </si>
  <si>
    <t>0017</t>
  </si>
  <si>
    <t>3YIYEJ7E561ODPYW8BTUOCIEN</t>
  </si>
  <si>
    <t>0018</t>
  </si>
  <si>
    <t>ZIC_DUDCC</t>
  </si>
  <si>
    <t>PRAMEN: ČSSZ - účetní zpráva za červen 2006</t>
  </si>
  <si>
    <t>PRAMEN: ČSSZ - Statistika důchodů odb. 24 k 30.6.2006 a  účetní zpráva za červen 2006</t>
  </si>
  <si>
    <t>Přehled poplatníků pojistného ČSSZ k 30.6.2006</t>
  </si>
  <si>
    <t>Počet  důchodců k 30.6.2006</t>
  </si>
  <si>
    <t>PRAMEN: ČSSZ - účetní zpráva za červen 2007</t>
  </si>
  <si>
    <t>PRAMEN: ČSSZ - Statistika důchodů odb. 24 k 30.6.2007 a  účetní zpráva za červen 2007</t>
  </si>
  <si>
    <t>I</t>
  </si>
  <si>
    <t>Počet zaměstnanců</t>
  </si>
  <si>
    <t>Přehled poplatníků pojistného ČSSZ k 30.6.2007</t>
  </si>
  <si>
    <t>Počet  důchodců k 30.6.2007</t>
  </si>
  <si>
    <t>PRAMEN: ČSSZ - Statistika důchodů odb. 24 k 30.6.2008  a  účetní zpráva za červen 2008</t>
  </si>
  <si>
    <t>PRAMEN: ČSSZ - účetní zpráva za červen 2008</t>
  </si>
  <si>
    <t>Počet  důchodců k 30.6.2008</t>
  </si>
  <si>
    <t>OSSZ PRAC</t>
  </si>
  <si>
    <t>Počet komunikujících zaměstnavatelů</t>
  </si>
  <si>
    <t>ZIC_POH01</t>
  </si>
  <si>
    <t xml:space="preserve"> </t>
  </si>
  <si>
    <t>ČSSZ</t>
  </si>
  <si>
    <t>SAPBEXq0003</t>
  </si>
  <si>
    <t>Počet pojištěnců</t>
  </si>
  <si>
    <t>Počet pojistných vztahů</t>
  </si>
  <si>
    <t>OSVČ vykonávající činnost</t>
  </si>
  <si>
    <t>OSVČ povin.platit zál. na DP</t>
  </si>
  <si>
    <t>OSVČ účastni na nem.poj.</t>
  </si>
  <si>
    <t>Počet občanů dobr.důch.poj.</t>
  </si>
  <si>
    <t>Počet zahraničních zaměstnanců</t>
  </si>
  <si>
    <t>PRAMEN: ČSSZ - účetní zpráva za červen 2009</t>
  </si>
  <si>
    <t>PRAMEN: ČSSZ - Statistika důchodů odb. 24 k 30.6.2009  a  účetní zpráva za červen 2009</t>
  </si>
  <si>
    <t>IOBJ</t>
  </si>
  <si>
    <t>ZU_PMUZE</t>
  </si>
  <si>
    <t>Počet mužů a žen</t>
  </si>
  <si>
    <t>Starobní souběh V</t>
  </si>
  <si>
    <t>Invalidní + inval.souběhy</t>
  </si>
  <si>
    <t>Přehled poplatníků pojistného ČSSZ k 30.6.2009</t>
  </si>
  <si>
    <t>Počet  důchodců k 30.6.2009</t>
  </si>
  <si>
    <t xml:space="preserve">PRAMEN: ČSSZ - účetní zpráva </t>
  </si>
  <si>
    <t xml:space="preserve">PRAMEN: ČSSZ - Statistika důchodů a účetní zpráva </t>
  </si>
  <si>
    <t>Invalidní vč. souběhů s pozůstalostním</t>
  </si>
  <si>
    <t>4I2HX2R0ITM90M4OWIMIIOBGR</t>
  </si>
  <si>
    <t>4I2HWZ4FKHD77YY25BIPRQXAJ</t>
  </si>
  <si>
    <t>4I2HX23YXXT4GQICF0FHOIFBF</t>
  </si>
  <si>
    <t>4I2HWZC43FYWQLHIB5L21SW0B</t>
  </si>
  <si>
    <t>4I2HX2BNGWETZD1SKUHTYKE17</t>
  </si>
  <si>
    <t>PRIHPLAT</t>
  </si>
  <si>
    <t>Přihlášení - konta celkem</t>
  </si>
  <si>
    <t>4I2HWZJSMEKM980YGZNEBUUQ3</t>
  </si>
  <si>
    <t>4I2HWZRH5D6BRUKEMTPQLWTFV</t>
  </si>
  <si>
    <t>4I2HWZZ5OBS1AH3USNS2VYS5N</t>
  </si>
  <si>
    <t>4I2HX06U7ADQT3NAYHUF60QVF</t>
  </si>
  <si>
    <t>4I2HX0EIQ8ZGBQ6R4BWRG2PL7</t>
  </si>
  <si>
    <t>4I2HX0M797L5UCQ7A5Z3Q4OAZ</t>
  </si>
  <si>
    <t>4I2HX0TVS66VCZ9NG01G06N0R</t>
  </si>
  <si>
    <t>4I2HX11KB4SKVLT3LU3SA8LQJ</t>
  </si>
  <si>
    <t>4I2HX198U3EAE8CJRO64KAKGB</t>
  </si>
  <si>
    <t>4I2HX1GXD1ZZWUVZXI8GUCJ63</t>
  </si>
  <si>
    <t>4I2HX1OLW0LPFHFG3CAT4EHVV</t>
  </si>
  <si>
    <t>4I2HX1WAEZ7EY3YW96D5EGGLN</t>
  </si>
  <si>
    <t>4I2HWYP2IK5S6PV5TNE17MZUZ</t>
  </si>
  <si>
    <t>4I2HWXEZCSJJ2YMGUMZZJB7KB</t>
  </si>
  <si>
    <t>4I2HWSIB8OO86K754FI54213F</t>
  </si>
  <si>
    <t>4I2HWVHUM545FBRFE4EX0TJ4B</t>
  </si>
  <si>
    <t>4I2HWSPZRN9XP6QLA9KHE3ZT7</t>
  </si>
  <si>
    <t>4I2HWVPJ53PUXYAVJYH9AVHU3</t>
  </si>
  <si>
    <t>ZU_PZAMC</t>
  </si>
  <si>
    <t>4I2HWSXOALVN7TA1G3MTO5YIZ</t>
  </si>
  <si>
    <t>4I2HWVX7O2BKGKUBPSJLKXGJV</t>
  </si>
  <si>
    <t>ZU_PVZT</t>
  </si>
  <si>
    <t>4I2HWT5CTKHCQFTHLXP5Y7X8R</t>
  </si>
  <si>
    <t>4I2HWTD1CJ3292CXRRRI89VYJ</t>
  </si>
  <si>
    <t>4I2HWW4W70X9Z7DRVMLXUZF9N</t>
  </si>
  <si>
    <t>ZU_POSVC</t>
  </si>
  <si>
    <t>Počet registrovaných OSVČ</t>
  </si>
  <si>
    <t>4I2HWTKPVHORROWDXLTUIBUOB</t>
  </si>
  <si>
    <t>4I2HWWCKPZIZHTX81GOA51DZF</t>
  </si>
  <si>
    <t>ZU_PODUCP</t>
  </si>
  <si>
    <t>Počet OSVČ důchodově pojištěných</t>
  </si>
  <si>
    <t>4I2HWTSEEGAHABFU3FW6SDTE3</t>
  </si>
  <si>
    <t>4I2HWWK98Y4P0GGO7AQMF3CP7</t>
  </si>
  <si>
    <t>ZU_POCP</t>
  </si>
  <si>
    <t>Počet plátců (m. účtáren, pojištěnců NP)</t>
  </si>
  <si>
    <t>4I2HWWRXRWQEJ304D4SYP5BEZ</t>
  </si>
  <si>
    <t>ZU_PODOBP</t>
  </si>
  <si>
    <t>Počet osob dobrovolně pojištěných</t>
  </si>
  <si>
    <t>4I2HWU02XEW6SXZA99YJ2FS3V</t>
  </si>
  <si>
    <t>4I2HWWZMAVC41PJKIYVAZ7A4R</t>
  </si>
  <si>
    <t>4I2HWU7RGDHWBKIQF40VCHQTN</t>
  </si>
  <si>
    <t>4I2HWUFFZC3LU726KY37MJPJF</t>
  </si>
  <si>
    <t>4I2HWUN4IAPBCTLMQS5JWLO97</t>
  </si>
  <si>
    <t>4I2HWUUT19B0VG52WM7W6NMYZ</t>
  </si>
  <si>
    <t>4I2HWV2HK7WQE2OJ2GA8GPLOR</t>
  </si>
  <si>
    <t>4I2HWVA636IFWP7Z8ACKQRKEJ</t>
  </si>
  <si>
    <t>4I2HWS2Y6RGT5B48SRDGJY3NV</t>
  </si>
  <si>
    <t>4I2HWOVQACF6DX0ID8ECD4MX7</t>
  </si>
  <si>
    <t>4I2HWLW6WVZ955G83JHKGD4WB</t>
  </si>
  <si>
    <t>4I2HWM3VFUKYNRZO9DJWQF3M3</t>
  </si>
  <si>
    <t>4I2HWMBJYT6O6EJ4F7M90H2BV</t>
  </si>
  <si>
    <t>4I2HWMJ8HRSDP12KL1OLAJ11N</t>
  </si>
  <si>
    <t>4I2HWMQX0QE37NM0QVQXKKZRF</t>
  </si>
  <si>
    <t>4I2HWMYLJOZSQA5GWPT9UMYH7</t>
  </si>
  <si>
    <t>4I2HWN6A2NLI8WOX2JVM4OX6Z</t>
  </si>
  <si>
    <t>4I2HWNDYLM77RJ8D8DXYEQVWR</t>
  </si>
  <si>
    <t>4I2HWNLN4KSXA5RTE80AOSUMJ</t>
  </si>
  <si>
    <t>4I2HWNTBNJEMSSB9K22MYUTCB</t>
  </si>
  <si>
    <t>4I2HWO106I0CBEUPPW4Z8WS23</t>
  </si>
  <si>
    <t>4I2HWO8OPGM1U1E5VQ7BIYQRV</t>
  </si>
  <si>
    <t>4I2HWOGD8F7RCNXM1K9NT0PHN</t>
  </si>
  <si>
    <t>4I2HWLGTUYRU3WDBRVCVW97GR</t>
  </si>
  <si>
    <t>PRAMEN: ČSSZ - Statistika důchodů a účetní zpráva ČSSZ</t>
  </si>
  <si>
    <t>nestand.výplaty
 a cizina</t>
  </si>
  <si>
    <t>Přehled poplatníků pojistného ČSSZ k 30.6.2010</t>
  </si>
  <si>
    <t>Počet  důchodců k 30.6.2010</t>
  </si>
  <si>
    <t>4KXY2ME3W2U6ISLTN59CF05CB</t>
  </si>
  <si>
    <t>SAPBEXq0004</t>
  </si>
  <si>
    <t>4KXZWGHYH17PPPOQ3VM6T3Z7V</t>
  </si>
  <si>
    <t>4KXZX6J2QAS6U3LHVRJSVRMKR</t>
  </si>
  <si>
    <t>Důchody a důchodci</t>
  </si>
  <si>
    <t>4KXZX6QR99DWCQ4Y1LM55TLAJ</t>
  </si>
  <si>
    <t xml:space="preserve">   Důchodci cizina - počty</t>
  </si>
  <si>
    <t>ZU_DSUM</t>
  </si>
  <si>
    <t>Důchody celkem</t>
  </si>
  <si>
    <t>4KXZWGXBIYF4QYRMFJQVD7WNF</t>
  </si>
  <si>
    <t>4KY059S1OBWQ2R1B4QBE48XZF</t>
  </si>
  <si>
    <t xml:space="preserve">   Důchody cizina</t>
  </si>
  <si>
    <t>4KXZWH501X0U9LB2LDT7N9VD7</t>
  </si>
  <si>
    <t>4KY059ZQ7AIFLDKRAKDQEAWP7</t>
  </si>
  <si>
    <t xml:space="preserve">   Důchody ostatní</t>
  </si>
  <si>
    <t>4KXZWHCOKVMJS7UIR7VJXBU2Z</t>
  </si>
  <si>
    <t>4KXZWHZQ5RFOC3GV8Q2KRHQ8B</t>
  </si>
  <si>
    <t>4KXZX764B6LBDZ7UD9QTPXIQ3</t>
  </si>
  <si>
    <t xml:space="preserve">  Důchody celkem (počty)</t>
  </si>
  <si>
    <t>4KY0PM29B5HDRL63EXI0NIJGR</t>
  </si>
  <si>
    <t xml:space="preserve">  Důchodci celkem (počty)</t>
  </si>
  <si>
    <t>4KXZWI7EOQ1DUQ0BEK4X1JOY3</t>
  </si>
  <si>
    <t>4KXZWIF37ON3DCJRKE79BLNNV</t>
  </si>
  <si>
    <t>4KXZWJ24SKG7X8641WEA5RJT7</t>
  </si>
  <si>
    <t>4KXZWJ9TBJ1XFUPK7QGMFTIIZ</t>
  </si>
  <si>
    <t>4KXZWJHHUHNMYH90DKIYPVH8R</t>
  </si>
  <si>
    <t>4KXZWK4JFDGRICVCV2PZK1DE3</t>
  </si>
  <si>
    <t>4KXZWKC7YC2H0ZET0WSBU3C3V</t>
  </si>
  <si>
    <t>4KXZWKJWHAO6JLY96QUO45ATN</t>
  </si>
  <si>
    <t>4KXY2CSG6TPA8MAMCKBZUJR4B</t>
  </si>
  <si>
    <t>ZIC_DUDY</t>
  </si>
  <si>
    <t>Přehled poplatníků pojistného ČSSZ k 30.6.2011</t>
  </si>
  <si>
    <t>Počet  důchodců k 30.6.2011</t>
  </si>
  <si>
    <t>Přehled poplatníků pojistného ČSSZ k 30.6.2012</t>
  </si>
  <si>
    <t>Počet  důchodců k 30.6.2012</t>
  </si>
  <si>
    <t>Poplatníci pojistného - CIZINA 2013</t>
  </si>
  <si>
    <t>Poplatníci pojistného - důchody  2013</t>
  </si>
  <si>
    <t>Poplatnící pojistného 2013 - STATIS</t>
  </si>
  <si>
    <t>Poplatnící pojistného 2013 - POHLED</t>
  </si>
  <si>
    <t>Přehled poplatníků pojistného ČSSZ k 30.6.2013</t>
  </si>
  <si>
    <t>Počet  důchodců k 30.6.2013</t>
  </si>
  <si>
    <t>2014</t>
  </si>
  <si>
    <t>20140731</t>
  </si>
  <si>
    <t>Počet</t>
  </si>
  <si>
    <t>(důchodci včetně nestandard. výplat a ciziny, OSVČ vykonávající činnost, dobrovolně důch. poj., pojištěnci, zaměstnavatelé)</t>
  </si>
  <si>
    <t>CELKEM KLIENTŮ</t>
  </si>
  <si>
    <t>Souběh VM</t>
  </si>
  <si>
    <t>Přehled poplatníků pojistného ČSSZ k 30.6.2014</t>
  </si>
  <si>
    <t>Starobní</t>
  </si>
  <si>
    <t>Invalidní</t>
  </si>
  <si>
    <t>Pozůstalostní</t>
  </si>
  <si>
    <t xml:space="preserve">Poměr k poplatníkům pojistného </t>
  </si>
  <si>
    <t>Přehled poplatníků pojistného ČSSZ k 30.6.2000</t>
  </si>
  <si>
    <t>Počet  důchodců k 30.6.2000</t>
  </si>
  <si>
    <t>PRAMEN: ČSSZ - účetní zpráva za červen 2000</t>
  </si>
  <si>
    <t>PRAMEN: ČSSZ - Statistika důchodů odb. 62 k 30.6.2000 a  účetní zpráva za červen 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</si>
</sst>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%"/>
    <numFmt numFmtId="165" formatCode="0.000"/>
  </numFmts>
  <fonts count="39" x14ac:knownFonts="1">
    <font>
      <sz val="10"/>
      <name val="Arial CE"/>
      <charset val="238"/>
    </font>
    <font>
      <sz val="10"/>
      <color theme="1"/>
      <name val="Tahoma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8"/>
      <name val="Arial CE"/>
      <family val="2"/>
      <charset val="238"/>
    </font>
    <font>
      <i/>
      <sz val="10"/>
      <name val="Arial CE"/>
      <family val="2"/>
      <charset val="238"/>
    </font>
    <font>
      <i/>
      <sz val="8"/>
      <name val="Arial CE"/>
      <family val="2"/>
      <charset val="238"/>
    </font>
    <font>
      <sz val="10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sz val="9"/>
      <color indexed="8"/>
      <name val="Arial Narrow"/>
      <family val="2"/>
    </font>
    <font>
      <b/>
      <sz val="9"/>
      <color indexed="8"/>
      <name val="Arial Narrow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6"/>
      <color indexed="23"/>
      <name val="Arial"/>
      <family val="2"/>
      <charset val="238"/>
    </font>
    <font>
      <sz val="10"/>
      <color indexed="10"/>
      <name val="Arial"/>
      <family val="2"/>
    </font>
    <font>
      <sz val="8"/>
      <name val="Arial CE"/>
      <charset val="238"/>
    </font>
    <font>
      <i/>
      <sz val="8"/>
      <name val="Arial CE"/>
      <charset val="238"/>
    </font>
    <font>
      <b/>
      <sz val="11"/>
      <name val="Tahoma"/>
      <family val="2"/>
      <charset val="238"/>
    </font>
    <font>
      <sz val="11"/>
      <color theme="1"/>
      <name val="Tahoma"/>
      <family val="2"/>
      <charset val="238"/>
    </font>
    <font>
      <b/>
      <sz val="9"/>
      <name val="Tahoma"/>
      <family val="2"/>
      <charset val="238"/>
    </font>
    <font>
      <b/>
      <i/>
      <sz val="8"/>
      <name val="Tahoma"/>
      <family val="2"/>
      <charset val="238"/>
    </font>
    <font>
      <sz val="10"/>
      <name val="Tahoma"/>
      <family val="2"/>
      <charset val="238"/>
    </font>
    <font>
      <b/>
      <i/>
      <sz val="9"/>
      <name val="Tahoma"/>
      <family val="2"/>
      <charset val="238"/>
    </font>
    <font>
      <b/>
      <sz val="10"/>
      <name val="Tahoma"/>
      <family val="2"/>
      <charset val="238"/>
    </font>
    <font>
      <i/>
      <sz val="9"/>
      <name val="Tahoma"/>
      <family val="2"/>
      <charset val="238"/>
    </font>
    <font>
      <i/>
      <sz val="10"/>
      <name val="Tahoma"/>
      <family val="2"/>
      <charset val="238"/>
    </font>
    <font>
      <b/>
      <i/>
      <sz val="10"/>
      <name val="Tahoma"/>
      <family val="2"/>
      <charset val="238"/>
    </font>
    <font>
      <sz val="10"/>
      <color theme="1"/>
      <name val="Tahoma"/>
      <family val="2"/>
      <charset val="238"/>
    </font>
    <font>
      <b/>
      <sz val="12"/>
      <name val="Tahoma"/>
      <family val="2"/>
      <charset val="238"/>
    </font>
    <font>
      <sz val="7"/>
      <name val="Tahoma"/>
      <family val="2"/>
      <charset val="238"/>
    </font>
    <font>
      <b/>
      <sz val="8"/>
      <name val="Tahoma"/>
      <family val="2"/>
      <charset val="238"/>
    </font>
    <font>
      <i/>
      <sz val="8"/>
      <name val="Tahoma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</borders>
  <cellStyleXfs count="40">
    <xf numFmtId="0" fontId="0" fillId="0" borderId="0"/>
    <xf numFmtId="4" fontId="14" fillId="2" borderId="1" applyNumberFormat="0" applyProtection="0">
      <alignment vertical="center"/>
    </xf>
    <xf numFmtId="4" fontId="15" fillId="2" borderId="1" applyNumberFormat="0" applyProtection="0">
      <alignment vertical="center"/>
    </xf>
    <xf numFmtId="4" fontId="14" fillId="2" borderId="1" applyNumberFormat="0" applyProtection="0">
      <alignment horizontal="left" vertical="center" indent="1"/>
    </xf>
    <xf numFmtId="4" fontId="14" fillId="2" borderId="1" applyNumberFormat="0" applyProtection="0">
      <alignment horizontal="left" vertical="center" indent="1"/>
    </xf>
    <xf numFmtId="4" fontId="14" fillId="3" borderId="1" applyNumberFormat="0" applyProtection="0">
      <alignment horizontal="right" vertical="center"/>
    </xf>
    <xf numFmtId="4" fontId="14" fillId="4" borderId="1" applyNumberFormat="0" applyProtection="0">
      <alignment horizontal="right" vertical="center"/>
    </xf>
    <xf numFmtId="4" fontId="14" fillId="5" borderId="1" applyNumberFormat="0" applyProtection="0">
      <alignment horizontal="right" vertical="center"/>
    </xf>
    <xf numFmtId="4" fontId="14" fillId="6" borderId="1" applyNumberFormat="0" applyProtection="0">
      <alignment horizontal="right" vertical="center"/>
    </xf>
    <xf numFmtId="4" fontId="14" fillId="7" borderId="1" applyNumberFormat="0" applyProtection="0">
      <alignment horizontal="right" vertical="center"/>
    </xf>
    <xf numFmtId="4" fontId="14" fillId="8" borderId="1" applyNumberFormat="0" applyProtection="0">
      <alignment horizontal="right" vertical="center"/>
    </xf>
    <xf numFmtId="4" fontId="14" fillId="9" borderId="1" applyNumberFormat="0" applyProtection="0">
      <alignment horizontal="right" vertical="center"/>
    </xf>
    <xf numFmtId="4" fontId="14" fillId="10" borderId="1" applyNumberFormat="0" applyProtection="0">
      <alignment horizontal="right" vertical="center"/>
    </xf>
    <xf numFmtId="4" fontId="14" fillId="11" borderId="1" applyNumberFormat="0" applyProtection="0">
      <alignment horizontal="right" vertical="center"/>
    </xf>
    <xf numFmtId="4" fontId="16" fillId="12" borderId="1" applyNumberFormat="0" applyProtection="0">
      <alignment horizontal="left" vertical="center" indent="1"/>
    </xf>
    <xf numFmtId="4" fontId="14" fillId="13" borderId="2" applyNumberFormat="0" applyProtection="0">
      <alignment horizontal="left" vertical="center" indent="1"/>
    </xf>
    <xf numFmtId="4" fontId="17" fillId="14" borderId="0" applyNumberFormat="0" applyProtection="0">
      <alignment horizontal="left" vertical="center" indent="1"/>
    </xf>
    <xf numFmtId="0" fontId="18" fillId="15" borderId="1" applyNumberFormat="0" applyProtection="0">
      <alignment horizontal="left" vertical="center" indent="1"/>
    </xf>
    <xf numFmtId="4" fontId="19" fillId="13" borderId="1" applyNumberFormat="0" applyProtection="0">
      <alignment horizontal="left" vertical="center" indent="1"/>
    </xf>
    <xf numFmtId="4" fontId="19" fillId="16" borderId="1" applyNumberFormat="0" applyProtection="0">
      <alignment horizontal="left" vertical="center" indent="1"/>
    </xf>
    <xf numFmtId="0" fontId="18" fillId="16" borderId="1" applyNumberFormat="0" applyProtection="0">
      <alignment horizontal="left" vertical="center" indent="1"/>
    </xf>
    <xf numFmtId="0" fontId="18" fillId="16" borderId="1" applyNumberFormat="0" applyProtection="0">
      <alignment horizontal="left" vertical="center" indent="1"/>
    </xf>
    <xf numFmtId="0" fontId="18" fillId="17" borderId="1" applyNumberFormat="0" applyProtection="0">
      <alignment horizontal="left" vertical="center" indent="1"/>
    </xf>
    <xf numFmtId="0" fontId="18" fillId="17" borderId="1" applyNumberFormat="0" applyProtection="0">
      <alignment horizontal="left" vertical="center" indent="1"/>
    </xf>
    <xf numFmtId="0" fontId="18" fillId="18" borderId="1" applyNumberFormat="0" applyProtection="0">
      <alignment horizontal="left" vertical="center" indent="1"/>
    </xf>
    <xf numFmtId="0" fontId="18" fillId="18" borderId="1" applyNumberFormat="0" applyProtection="0">
      <alignment horizontal="left" vertical="center" indent="1"/>
    </xf>
    <xf numFmtId="0" fontId="18" fillId="15" borderId="1" applyNumberFormat="0" applyProtection="0">
      <alignment horizontal="left" vertical="center" indent="1"/>
    </xf>
    <xf numFmtId="0" fontId="18" fillId="15" borderId="1" applyNumberFormat="0" applyProtection="0">
      <alignment horizontal="left" vertical="center" indent="1"/>
    </xf>
    <xf numFmtId="0" fontId="18" fillId="15" borderId="1" applyNumberFormat="0" applyProtection="0">
      <alignment horizontal="left" vertical="center" indent="1"/>
    </xf>
    <xf numFmtId="4" fontId="14" fillId="19" borderId="1" applyNumberFormat="0" applyProtection="0">
      <alignment vertical="center"/>
    </xf>
    <xf numFmtId="4" fontId="15" fillId="19" borderId="1" applyNumberFormat="0" applyProtection="0">
      <alignment vertical="center"/>
    </xf>
    <xf numFmtId="4" fontId="14" fillId="19" borderId="1" applyNumberFormat="0" applyProtection="0">
      <alignment horizontal="left" vertical="center" indent="1"/>
    </xf>
    <xf numFmtId="4" fontId="14" fillId="19" borderId="1" applyNumberFormat="0" applyProtection="0">
      <alignment horizontal="left" vertical="center" indent="1"/>
    </xf>
    <xf numFmtId="4" fontId="14" fillId="13" borderId="1" applyNumberFormat="0" applyProtection="0">
      <alignment horizontal="right" vertical="center"/>
    </xf>
    <xf numFmtId="4" fontId="15" fillId="13" borderId="1" applyNumberFormat="0" applyProtection="0">
      <alignment horizontal="right" vertical="center"/>
    </xf>
    <xf numFmtId="0" fontId="18" fillId="15" borderId="1" applyNumberFormat="0" applyProtection="0">
      <alignment horizontal="left" vertical="center" indent="1"/>
    </xf>
    <xf numFmtId="0" fontId="18" fillId="15" borderId="1" applyNumberFormat="0" applyProtection="0">
      <alignment horizontal="left" vertical="center" wrapText="1" indent="1"/>
    </xf>
    <xf numFmtId="0" fontId="20" fillId="0" borderId="0"/>
    <xf numFmtId="4" fontId="21" fillId="13" borderId="1" applyNumberFormat="0" applyProtection="0">
      <alignment horizontal="right" vertical="center"/>
    </xf>
    <xf numFmtId="0" fontId="34" fillId="0" borderId="0"/>
  </cellStyleXfs>
  <cellXfs count="26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3" fontId="0" fillId="0" borderId="3" xfId="0" applyNumberFormat="1" applyBorder="1"/>
    <xf numFmtId="3" fontId="2" fillId="0" borderId="3" xfId="0" applyNumberFormat="1" applyFont="1" applyBorder="1"/>
    <xf numFmtId="3" fontId="0" fillId="0" borderId="4" xfId="0" applyNumberFormat="1" applyBorder="1"/>
    <xf numFmtId="0" fontId="3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0" fillId="0" borderId="7" xfId="0" applyBorder="1"/>
    <xf numFmtId="10" fontId="5" fillId="0" borderId="8" xfId="0" applyNumberFormat="1" applyFont="1" applyBorder="1"/>
    <xf numFmtId="0" fontId="2" fillId="0" borderId="9" xfId="0" applyFont="1" applyBorder="1"/>
    <xf numFmtId="0" fontId="0" fillId="0" borderId="10" xfId="0" applyBorder="1"/>
    <xf numFmtId="3" fontId="0" fillId="0" borderId="0" xfId="0" applyNumberFormat="1" applyBorder="1"/>
    <xf numFmtId="164" fontId="5" fillId="0" borderId="11" xfId="0" applyNumberFormat="1" applyFont="1" applyBorder="1"/>
    <xf numFmtId="0" fontId="0" fillId="0" borderId="9" xfId="0" applyBorder="1"/>
    <xf numFmtId="0" fontId="0" fillId="0" borderId="0" xfId="0" applyBorder="1"/>
    <xf numFmtId="0" fontId="2" fillId="0" borderId="12" xfId="0" applyFont="1" applyBorder="1"/>
    <xf numFmtId="0" fontId="2" fillId="0" borderId="13" xfId="0" applyFont="1" applyBorder="1"/>
    <xf numFmtId="0" fontId="8" fillId="0" borderId="0" xfId="0" applyFont="1"/>
    <xf numFmtId="3" fontId="2" fillId="20" borderId="14" xfId="0" applyNumberFormat="1" applyFont="1" applyFill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10" fontId="7" fillId="0" borderId="15" xfId="0" applyNumberFormat="1" applyFont="1" applyBorder="1"/>
    <xf numFmtId="10" fontId="7" fillId="0" borderId="16" xfId="0" applyNumberFormat="1" applyFont="1" applyBorder="1"/>
    <xf numFmtId="10" fontId="7" fillId="0" borderId="17" xfId="0" applyNumberFormat="1" applyFont="1" applyBorder="1"/>
    <xf numFmtId="3" fontId="0" fillId="0" borderId="18" xfId="0" applyNumberFormat="1" applyBorder="1"/>
    <xf numFmtId="3" fontId="0" fillId="0" borderId="19" xfId="0" applyNumberFormat="1" applyBorder="1"/>
    <xf numFmtId="3" fontId="0" fillId="0" borderId="20" xfId="0" applyNumberFormat="1" applyBorder="1"/>
    <xf numFmtId="0" fontId="2" fillId="0" borderId="21" xfId="0" applyFont="1" applyBorder="1"/>
    <xf numFmtId="10" fontId="5" fillId="0" borderId="21" xfId="0" applyNumberFormat="1" applyFont="1" applyFill="1" applyBorder="1"/>
    <xf numFmtId="3" fontId="0" fillId="0" borderId="0" xfId="0" applyNumberFormat="1"/>
    <xf numFmtId="3" fontId="0" fillId="0" borderId="22" xfId="0" applyNumberFormat="1" applyBorder="1"/>
    <xf numFmtId="3" fontId="2" fillId="0" borderId="0" xfId="0" applyNumberFormat="1" applyFont="1"/>
    <xf numFmtId="3" fontId="9" fillId="0" borderId="0" xfId="0" applyNumberFormat="1" applyFont="1"/>
    <xf numFmtId="0" fontId="6" fillId="0" borderId="22" xfId="0" applyFont="1" applyBorder="1" applyAlignment="1">
      <alignment horizontal="center"/>
    </xf>
    <xf numFmtId="0" fontId="4" fillId="0" borderId="0" xfId="0" applyFont="1" applyFill="1" applyBorder="1"/>
    <xf numFmtId="165" fontId="4" fillId="0" borderId="0" xfId="0" applyNumberFormat="1" applyFont="1" applyFill="1" applyBorder="1"/>
    <xf numFmtId="0" fontId="4" fillId="0" borderId="0" xfId="0" applyFont="1" applyFill="1"/>
    <xf numFmtId="0" fontId="6" fillId="0" borderId="0" xfId="0" applyFont="1" applyAlignment="1">
      <alignment horizontal="center" vertical="center" wrapText="1"/>
    </xf>
    <xf numFmtId="0" fontId="10" fillId="0" borderId="0" xfId="0" applyFont="1"/>
    <xf numFmtId="3" fontId="9" fillId="0" borderId="3" xfId="0" applyNumberFormat="1" applyFont="1" applyBorder="1"/>
    <xf numFmtId="165" fontId="0" fillId="0" borderId="0" xfId="0" applyNumberFormat="1"/>
    <xf numFmtId="3" fontId="0" fillId="20" borderId="3" xfId="0" applyNumberFormat="1" applyFill="1" applyBorder="1"/>
    <xf numFmtId="3" fontId="2" fillId="20" borderId="3" xfId="0" applyNumberFormat="1" applyFont="1" applyFill="1" applyBorder="1"/>
    <xf numFmtId="3" fontId="9" fillId="20" borderId="3" xfId="0" applyNumberFormat="1" applyFont="1" applyFill="1" applyBorder="1"/>
    <xf numFmtId="0" fontId="0" fillId="21" borderId="0" xfId="0" applyFill="1"/>
    <xf numFmtId="0" fontId="5" fillId="21" borderId="0" xfId="0" applyFont="1" applyFill="1"/>
    <xf numFmtId="0" fontId="3" fillId="21" borderId="0" xfId="0" applyFont="1" applyFill="1" applyAlignment="1">
      <alignment horizontal="center"/>
    </xf>
    <xf numFmtId="0" fontId="2" fillId="21" borderId="0" xfId="0" applyFont="1" applyFill="1"/>
    <xf numFmtId="3" fontId="2" fillId="0" borderId="23" xfId="0" applyNumberFormat="1" applyFont="1" applyBorder="1"/>
    <xf numFmtId="0" fontId="0" fillId="0" borderId="24" xfId="0" applyBorder="1" applyAlignment="1">
      <alignment horizontal="right"/>
    </xf>
    <xf numFmtId="0" fontId="0" fillId="0" borderId="25" xfId="0" applyBorder="1" applyAlignment="1">
      <alignment horizontal="right"/>
    </xf>
    <xf numFmtId="0" fontId="0" fillId="21" borderId="25" xfId="0" applyFill="1" applyBorder="1"/>
    <xf numFmtId="0" fontId="0" fillId="21" borderId="26" xfId="0" applyFill="1" applyBorder="1"/>
    <xf numFmtId="0" fontId="0" fillId="21" borderId="0" xfId="0" applyFill="1" applyBorder="1"/>
    <xf numFmtId="0" fontId="0" fillId="21" borderId="23" xfId="0" applyFill="1" applyBorder="1"/>
    <xf numFmtId="0" fontId="6" fillId="0" borderId="27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11" fillId="22" borderId="29" xfId="0" applyFont="1" applyFill="1" applyBorder="1"/>
    <xf numFmtId="2" fontId="4" fillId="22" borderId="30" xfId="0" applyNumberFormat="1" applyFont="1" applyFill="1" applyBorder="1"/>
    <xf numFmtId="3" fontId="9" fillId="0" borderId="0" xfId="0" applyNumberFormat="1" applyFont="1" applyBorder="1"/>
    <xf numFmtId="0" fontId="0" fillId="0" borderId="24" xfId="0" applyBorder="1"/>
    <xf numFmtId="3" fontId="2" fillId="22" borderId="31" xfId="0" applyNumberFormat="1" applyFont="1" applyFill="1" applyBorder="1"/>
    <xf numFmtId="3" fontId="2" fillId="22" borderId="3" xfId="0" applyNumberFormat="1" applyFont="1" applyFill="1" applyBorder="1"/>
    <xf numFmtId="0" fontId="6" fillId="0" borderId="32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11" fillId="20" borderId="29" xfId="0" applyFont="1" applyFill="1" applyBorder="1"/>
    <xf numFmtId="2" fontId="4" fillId="20" borderId="30" xfId="0" applyNumberFormat="1" applyFont="1" applyFill="1" applyBorder="1"/>
    <xf numFmtId="3" fontId="2" fillId="0" borderId="27" xfId="0" applyNumberFormat="1" applyFont="1" applyBorder="1"/>
    <xf numFmtId="0" fontId="2" fillId="0" borderId="13" xfId="0" applyFont="1" applyBorder="1" applyAlignment="1">
      <alignment horizontal="right"/>
    </xf>
    <xf numFmtId="164" fontId="5" fillId="0" borderId="33" xfId="0" applyNumberFormat="1" applyFont="1" applyBorder="1"/>
    <xf numFmtId="164" fontId="5" fillId="0" borderId="34" xfId="0" applyNumberFormat="1" applyFont="1" applyBorder="1"/>
    <xf numFmtId="0" fontId="0" fillId="20" borderId="25" xfId="0" applyFill="1" applyBorder="1"/>
    <xf numFmtId="3" fontId="0" fillId="0" borderId="27" xfId="0" applyNumberFormat="1" applyBorder="1"/>
    <xf numFmtId="3" fontId="0" fillId="20" borderId="25" xfId="0" applyNumberFormat="1" applyFill="1" applyBorder="1"/>
    <xf numFmtId="0" fontId="6" fillId="0" borderId="35" xfId="0" applyFont="1" applyBorder="1" applyAlignment="1">
      <alignment horizontal="center"/>
    </xf>
    <xf numFmtId="0" fontId="2" fillId="22" borderId="3" xfId="0" applyFont="1" applyFill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3" fontId="2" fillId="22" borderId="36" xfId="0" applyNumberFormat="1" applyFont="1" applyFill="1" applyBorder="1"/>
    <xf numFmtId="3" fontId="0" fillId="0" borderId="37" xfId="0" applyNumberFormat="1" applyBorder="1"/>
    <xf numFmtId="3" fontId="0" fillId="0" borderId="38" xfId="0" applyNumberFormat="1" applyBorder="1"/>
    <xf numFmtId="3" fontId="0" fillId="0" borderId="39" xfId="0" applyNumberFormat="1" applyBorder="1"/>
    <xf numFmtId="3" fontId="12" fillId="0" borderId="0" xfId="0" applyNumberFormat="1" applyFont="1" applyAlignment="1">
      <alignment horizontal="right" wrapText="1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8" fillId="0" borderId="10" xfId="0" applyFont="1" applyBorder="1"/>
    <xf numFmtId="0" fontId="5" fillId="0" borderId="11" xfId="0" applyFont="1" applyBorder="1"/>
    <xf numFmtId="0" fontId="0" fillId="21" borderId="10" xfId="0" applyFill="1" applyBorder="1"/>
    <xf numFmtId="0" fontId="5" fillId="21" borderId="11" xfId="0" applyFont="1" applyFill="1" applyBorder="1"/>
    <xf numFmtId="0" fontId="2" fillId="0" borderId="0" xfId="0" applyFont="1" applyBorder="1"/>
    <xf numFmtId="0" fontId="10" fillId="0" borderId="0" xfId="0" applyFont="1" applyBorder="1"/>
    <xf numFmtId="0" fontId="4" fillId="0" borderId="0" xfId="0" applyFont="1" applyBorder="1"/>
    <xf numFmtId="0" fontId="4" fillId="0" borderId="10" xfId="0" applyFont="1" applyFill="1" applyBorder="1"/>
    <xf numFmtId="0" fontId="0" fillId="0" borderId="40" xfId="0" applyBorder="1" applyAlignment="1">
      <alignment horizontal="right"/>
    </xf>
    <xf numFmtId="3" fontId="2" fillId="0" borderId="0" xfId="0" applyNumberFormat="1" applyFont="1" applyBorder="1"/>
    <xf numFmtId="0" fontId="0" fillId="0" borderId="41" xfId="0" applyBorder="1" applyAlignment="1">
      <alignment horizontal="right"/>
    </xf>
    <xf numFmtId="0" fontId="2" fillId="22" borderId="9" xfId="0" applyFont="1" applyFill="1" applyBorder="1" applyAlignment="1">
      <alignment horizontal="right"/>
    </xf>
    <xf numFmtId="0" fontId="0" fillId="0" borderId="40" xfId="0" applyBorder="1"/>
    <xf numFmtId="0" fontId="0" fillId="0" borderId="42" xfId="0" applyBorder="1"/>
    <xf numFmtId="0" fontId="0" fillId="0" borderId="22" xfId="0" applyBorder="1"/>
    <xf numFmtId="0" fontId="5" fillId="0" borderId="43" xfId="0" applyFont="1" applyBorder="1"/>
    <xf numFmtId="0" fontId="0" fillId="0" borderId="0" xfId="0" applyFill="1"/>
    <xf numFmtId="0" fontId="3" fillId="0" borderId="0" xfId="0" applyFont="1" applyFill="1" applyAlignment="1">
      <alignment horizontal="center"/>
    </xf>
    <xf numFmtId="0" fontId="2" fillId="0" borderId="0" xfId="0" applyFont="1" applyFill="1"/>
    <xf numFmtId="0" fontId="0" fillId="0" borderId="0" xfId="0" quotePrefix="1"/>
    <xf numFmtId="0" fontId="0" fillId="0" borderId="0" xfId="0" applyProtection="1">
      <protection locked="0"/>
    </xf>
    <xf numFmtId="0" fontId="18" fillId="15" borderId="1" xfId="28" applyProtection="1">
      <alignment horizontal="left" vertical="center" indent="1"/>
      <protection locked="0"/>
    </xf>
    <xf numFmtId="0" fontId="0" fillId="0" borderId="0" xfId="0" quotePrefix="1" applyProtection="1">
      <protection locked="0"/>
    </xf>
    <xf numFmtId="0" fontId="20" fillId="0" borderId="0" xfId="37" quotePrefix="1"/>
    <xf numFmtId="0" fontId="20" fillId="0" borderId="0" xfId="37"/>
    <xf numFmtId="3" fontId="14" fillId="13" borderId="1" xfId="33" applyNumberFormat="1" applyProtection="1">
      <alignment horizontal="right" vertical="center"/>
      <protection locked="0"/>
    </xf>
    <xf numFmtId="3" fontId="15" fillId="13" borderId="1" xfId="34" applyNumberFormat="1" applyProtection="1">
      <alignment horizontal="right" vertical="center"/>
      <protection locked="0"/>
    </xf>
    <xf numFmtId="3" fontId="14" fillId="13" borderId="1" xfId="33" quotePrefix="1" applyNumberFormat="1" applyProtection="1">
      <alignment horizontal="right" vertical="center"/>
      <protection locked="0"/>
    </xf>
    <xf numFmtId="0" fontId="18" fillId="15" borderId="1" xfId="28" applyNumberFormat="1" applyProtection="1">
      <alignment horizontal="left" vertical="center" indent="1"/>
      <protection locked="0"/>
    </xf>
    <xf numFmtId="0" fontId="18" fillId="15" borderId="1" xfId="36" quotePrefix="1" applyNumberFormat="1" applyProtection="1">
      <alignment horizontal="left" vertical="center" wrapText="1" indent="1"/>
      <protection locked="0"/>
    </xf>
    <xf numFmtId="0" fontId="18" fillId="15" borderId="1" xfId="35" quotePrefix="1" applyNumberFormat="1" applyProtection="1">
      <alignment horizontal="left" vertical="center" indent="1"/>
      <protection locked="0"/>
    </xf>
    <xf numFmtId="3" fontId="14" fillId="0" borderId="1" xfId="33" applyNumberFormat="1" applyFill="1" applyProtection="1">
      <alignment horizontal="right" vertical="center"/>
      <protection locked="0"/>
    </xf>
    <xf numFmtId="3" fontId="0" fillId="0" borderId="26" xfId="0" applyNumberFormat="1" applyBorder="1"/>
    <xf numFmtId="3" fontId="0" fillId="0" borderId="44" xfId="0" applyNumberFormat="1" applyBorder="1"/>
    <xf numFmtId="0" fontId="23" fillId="0" borderId="0" xfId="0" applyFont="1" applyAlignment="1">
      <alignment horizontal="center" vertical="center" wrapText="1"/>
    </xf>
    <xf numFmtId="0" fontId="3" fillId="0" borderId="35" xfId="0" applyFont="1" applyBorder="1" applyAlignment="1">
      <alignment horizontal="right"/>
    </xf>
    <xf numFmtId="0" fontId="6" fillId="0" borderId="45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3" fontId="2" fillId="0" borderId="47" xfId="0" applyNumberFormat="1" applyFont="1" applyBorder="1"/>
    <xf numFmtId="0" fontId="2" fillId="22" borderId="4" xfId="0" applyFont="1" applyFill="1" applyBorder="1" applyAlignment="1">
      <alignment horizontal="right"/>
    </xf>
    <xf numFmtId="3" fontId="9" fillId="0" borderId="48" xfId="0" applyNumberFormat="1" applyFont="1" applyBorder="1"/>
    <xf numFmtId="3" fontId="2" fillId="22" borderId="39" xfId="0" applyNumberFormat="1" applyFont="1" applyFill="1" applyBorder="1"/>
    <xf numFmtId="3" fontId="2" fillId="22" borderId="0" xfId="0" applyNumberFormat="1" applyFont="1" applyFill="1"/>
    <xf numFmtId="3" fontId="5" fillId="0" borderId="0" xfId="0" applyNumberFormat="1" applyFont="1"/>
    <xf numFmtId="0" fontId="16" fillId="12" borderId="1" xfId="14" quotePrefix="1" applyNumberFormat="1" applyProtection="1">
      <alignment horizontal="left" vertical="center" indent="1"/>
      <protection locked="0"/>
    </xf>
    <xf numFmtId="0" fontId="19" fillId="16" borderId="1" xfId="19" applyNumberFormat="1" applyProtection="1">
      <alignment horizontal="left" vertical="center" indent="1"/>
      <protection locked="0"/>
    </xf>
    <xf numFmtId="0" fontId="19" fillId="13" borderId="1" xfId="18" quotePrefix="1" applyNumberFormat="1" applyProtection="1">
      <alignment horizontal="left" vertical="center" indent="1"/>
      <protection locked="0"/>
    </xf>
    <xf numFmtId="0" fontId="14" fillId="13" borderId="2" xfId="15" quotePrefix="1" applyNumberFormat="1" applyProtection="1">
      <alignment horizontal="left" vertical="center" indent="1"/>
      <protection locked="0"/>
    </xf>
    <xf numFmtId="0" fontId="26" fillId="0" borderId="27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/>
    </xf>
    <xf numFmtId="0" fontId="27" fillId="0" borderId="3" xfId="0" applyFont="1" applyBorder="1" applyAlignment="1">
      <alignment horizontal="center" vertical="center"/>
    </xf>
    <xf numFmtId="0" fontId="28" fillId="0" borderId="45" xfId="0" applyFont="1" applyBorder="1" applyAlignment="1">
      <alignment horizontal="left"/>
    </xf>
    <xf numFmtId="0" fontId="28" fillId="0" borderId="20" xfId="0" applyFont="1" applyBorder="1" applyAlignment="1">
      <alignment horizontal="left"/>
    </xf>
    <xf numFmtId="0" fontId="0" fillId="0" borderId="45" xfId="0" applyBorder="1"/>
    <xf numFmtId="3" fontId="28" fillId="0" borderId="20" xfId="0" applyNumberFormat="1" applyFont="1" applyBorder="1"/>
    <xf numFmtId="10" fontId="29" fillId="0" borderId="24" xfId="0" applyNumberFormat="1" applyFont="1" applyBorder="1"/>
    <xf numFmtId="0" fontId="30" fillId="23" borderId="48" xfId="0" applyFont="1" applyFill="1" applyBorder="1" applyAlignment="1">
      <alignment horizontal="left"/>
    </xf>
    <xf numFmtId="0" fontId="30" fillId="23" borderId="18" xfId="0" applyFont="1" applyFill="1" applyBorder="1" applyAlignment="1">
      <alignment horizontal="left"/>
    </xf>
    <xf numFmtId="0" fontId="0" fillId="23" borderId="48" xfId="0" applyFill="1" applyBorder="1"/>
    <xf numFmtId="3" fontId="30" fillId="23" borderId="18" xfId="0" applyNumberFormat="1" applyFont="1" applyFill="1" applyBorder="1"/>
    <xf numFmtId="10" fontId="31" fillId="0" borderId="4" xfId="0" applyNumberFormat="1" applyFont="1" applyBorder="1"/>
    <xf numFmtId="0" fontId="0" fillId="0" borderId="20" xfId="0" applyFont="1" applyBorder="1" applyAlignment="1">
      <alignment horizontal="left"/>
    </xf>
    <xf numFmtId="3" fontId="30" fillId="0" borderId="20" xfId="0" applyNumberFormat="1" applyFont="1" applyFill="1" applyBorder="1"/>
    <xf numFmtId="3" fontId="28" fillId="0" borderId="20" xfId="0" applyNumberFormat="1" applyFont="1" applyFill="1" applyBorder="1"/>
    <xf numFmtId="10" fontId="32" fillId="0" borderId="24" xfId="0" applyNumberFormat="1" applyFont="1" applyBorder="1"/>
    <xf numFmtId="0" fontId="30" fillId="23" borderId="26" xfId="0" applyFont="1" applyFill="1" applyBorder="1" applyAlignment="1">
      <alignment horizontal="left"/>
    </xf>
    <xf numFmtId="0" fontId="30" fillId="23" borderId="0" xfId="0" applyFont="1" applyFill="1" applyBorder="1" applyAlignment="1">
      <alignment horizontal="left"/>
    </xf>
    <xf numFmtId="0" fontId="2" fillId="23" borderId="26" xfId="0" applyFont="1" applyFill="1" applyBorder="1"/>
    <xf numFmtId="3" fontId="30" fillId="23" borderId="0" xfId="0" applyNumberFormat="1" applyFont="1" applyFill="1" applyBorder="1"/>
    <xf numFmtId="10" fontId="31" fillId="0" borderId="25" xfId="0" applyNumberFormat="1" applyFont="1" applyBorder="1"/>
    <xf numFmtId="0" fontId="28" fillId="0" borderId="48" xfId="0" applyFont="1" applyBorder="1" applyAlignment="1">
      <alignment horizontal="left"/>
    </xf>
    <xf numFmtId="0" fontId="28" fillId="0" borderId="18" xfId="0" applyFont="1" applyBorder="1" applyAlignment="1">
      <alignment horizontal="left"/>
    </xf>
    <xf numFmtId="0" fontId="0" fillId="0" borderId="48" xfId="0" applyBorder="1"/>
    <xf numFmtId="3" fontId="28" fillId="0" borderId="18" xfId="0" applyNumberFormat="1" applyFont="1" applyFill="1" applyBorder="1"/>
    <xf numFmtId="10" fontId="32" fillId="0" borderId="4" xfId="0" applyNumberFormat="1" applyFont="1" applyBorder="1"/>
    <xf numFmtId="0" fontId="28" fillId="0" borderId="19" xfId="0" applyFont="1" applyBorder="1" applyAlignment="1">
      <alignment horizontal="left"/>
    </xf>
    <xf numFmtId="0" fontId="0" fillId="0" borderId="19" xfId="0" applyFont="1" applyBorder="1" applyAlignment="1">
      <alignment horizontal="left"/>
    </xf>
    <xf numFmtId="10" fontId="32" fillId="0" borderId="0" xfId="0" applyNumberFormat="1" applyFont="1" applyBorder="1"/>
    <xf numFmtId="0" fontId="30" fillId="23" borderId="27" xfId="0" applyFont="1" applyFill="1" applyBorder="1" applyAlignment="1">
      <alignment horizontal="left"/>
    </xf>
    <xf numFmtId="0" fontId="30" fillId="23" borderId="19" xfId="0" applyFont="1" applyFill="1" applyBorder="1" applyAlignment="1">
      <alignment horizontal="left"/>
    </xf>
    <xf numFmtId="0" fontId="2" fillId="23" borderId="27" xfId="0" applyFont="1" applyFill="1" applyBorder="1"/>
    <xf numFmtId="3" fontId="30" fillId="23" borderId="19" xfId="0" applyNumberFormat="1" applyFont="1" applyFill="1" applyBorder="1"/>
    <xf numFmtId="10" fontId="31" fillId="0" borderId="3" xfId="0" applyNumberFormat="1" applyFont="1" applyBorder="1"/>
    <xf numFmtId="0" fontId="0" fillId="0" borderId="20" xfId="0" applyFont="1" applyFill="1" applyBorder="1"/>
    <xf numFmtId="10" fontId="33" fillId="0" borderId="0" xfId="0" applyNumberFormat="1" applyFont="1" applyBorder="1"/>
    <xf numFmtId="0" fontId="8" fillId="0" borderId="0" xfId="0" applyFont="1" applyBorder="1"/>
    <xf numFmtId="0" fontId="26" fillId="0" borderId="27" xfId="0" applyFont="1" applyBorder="1" applyAlignment="1">
      <alignment horizontal="center" vertical="center" wrapText="1"/>
    </xf>
    <xf numFmtId="0" fontId="26" fillId="0" borderId="19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0" fillId="0" borderId="45" xfId="0" applyFont="1" applyBorder="1"/>
    <xf numFmtId="0" fontId="0" fillId="0" borderId="20" xfId="0" applyFont="1" applyBorder="1"/>
    <xf numFmtId="3" fontId="0" fillId="0" borderId="24" xfId="0" applyNumberFormat="1" applyFont="1" applyBorder="1"/>
    <xf numFmtId="10" fontId="31" fillId="0" borderId="24" xfId="0" applyNumberFormat="1" applyFont="1" applyBorder="1"/>
    <xf numFmtId="0" fontId="0" fillId="0" borderId="26" xfId="0" applyFont="1" applyBorder="1"/>
    <xf numFmtId="0" fontId="0" fillId="0" borderId="0" xfId="0" applyFont="1" applyBorder="1"/>
    <xf numFmtId="3" fontId="0" fillId="0" borderId="25" xfId="0" applyNumberFormat="1" applyFont="1" applyBorder="1"/>
    <xf numFmtId="0" fontId="0" fillId="0" borderId="48" xfId="0" applyFont="1" applyBorder="1"/>
    <xf numFmtId="0" fontId="0" fillId="0" borderId="18" xfId="0" applyFont="1" applyBorder="1"/>
    <xf numFmtId="3" fontId="30" fillId="22" borderId="27" xfId="0" applyNumberFormat="1" applyFont="1" applyFill="1" applyBorder="1"/>
    <xf numFmtId="3" fontId="30" fillId="22" borderId="19" xfId="0" applyNumberFormat="1" applyFont="1" applyFill="1" applyBorder="1"/>
    <xf numFmtId="3" fontId="30" fillId="22" borderId="3" xfId="0" applyNumberFormat="1" applyFont="1" applyFill="1" applyBorder="1"/>
    <xf numFmtId="10" fontId="31" fillId="0" borderId="3" xfId="0" applyNumberFormat="1" applyFont="1" applyFill="1" applyBorder="1"/>
    <xf numFmtId="165" fontId="30" fillId="20" borderId="27" xfId="0" applyNumberFormat="1" applyFont="1" applyFill="1" applyBorder="1"/>
    <xf numFmtId="165" fontId="30" fillId="20" borderId="19" xfId="0" applyNumberFormat="1" applyFont="1" applyFill="1" applyBorder="1"/>
    <xf numFmtId="165" fontId="30" fillId="20" borderId="3" xfId="0" applyNumberFormat="1" applyFont="1" applyFill="1" applyBorder="1"/>
    <xf numFmtId="165" fontId="30" fillId="22" borderId="27" xfId="0" applyNumberFormat="1" applyFont="1" applyFill="1" applyBorder="1"/>
    <xf numFmtId="165" fontId="30" fillId="22" borderId="19" xfId="0" applyNumberFormat="1" applyFont="1" applyFill="1" applyBorder="1"/>
    <xf numFmtId="165" fontId="30" fillId="22" borderId="3" xfId="0" applyNumberFormat="1" applyFont="1" applyFill="1" applyBorder="1"/>
    <xf numFmtId="0" fontId="34" fillId="0" borderId="27" xfId="39" applyFont="1" applyBorder="1" applyAlignment="1">
      <alignment vertical="center"/>
    </xf>
    <xf numFmtId="0" fontId="26" fillId="0" borderId="3" xfId="39" applyFont="1" applyBorder="1" applyAlignment="1">
      <alignment horizontal="center" vertical="center"/>
    </xf>
    <xf numFmtId="0" fontId="0" fillId="0" borderId="27" xfId="0" applyBorder="1"/>
    <xf numFmtId="0" fontId="26" fillId="0" borderId="19" xfId="39" applyFont="1" applyBorder="1" applyAlignment="1">
      <alignment horizontal="center" vertical="center"/>
    </xf>
    <xf numFmtId="0" fontId="37" fillId="0" borderId="3" xfId="39" applyFont="1" applyBorder="1" applyAlignment="1">
      <alignment horizontal="center" vertical="center" wrapText="1"/>
    </xf>
    <xf numFmtId="3" fontId="34" fillId="0" borderId="25" xfId="39" applyNumberFormat="1" applyFont="1" applyBorder="1"/>
    <xf numFmtId="3" fontId="30" fillId="0" borderId="20" xfId="39" applyNumberFormat="1" applyFont="1" applyBorder="1"/>
    <xf numFmtId="3" fontId="30" fillId="0" borderId="56" xfId="39" applyNumberFormat="1" applyFont="1" applyBorder="1"/>
    <xf numFmtId="0" fontId="0" fillId="0" borderId="26" xfId="0" applyBorder="1"/>
    <xf numFmtId="3" fontId="30" fillId="0" borderId="0" xfId="39" applyNumberFormat="1" applyFont="1" applyBorder="1"/>
    <xf numFmtId="0" fontId="30" fillId="0" borderId="57" xfId="39" applyFont="1" applyBorder="1"/>
    <xf numFmtId="3" fontId="30" fillId="0" borderId="18" xfId="39" applyNumberFormat="1" applyFont="1" applyBorder="1"/>
    <xf numFmtId="0" fontId="30" fillId="0" borderId="58" xfId="39" applyFont="1" applyBorder="1"/>
    <xf numFmtId="0" fontId="30" fillId="22" borderId="27" xfId="39" applyFont="1" applyFill="1" applyBorder="1" applyAlignment="1">
      <alignment horizontal="left"/>
    </xf>
    <xf numFmtId="3" fontId="28" fillId="0" borderId="3" xfId="39" applyNumberFormat="1" applyFont="1" applyBorder="1"/>
    <xf numFmtId="3" fontId="34" fillId="0" borderId="3" xfId="39" applyNumberFormat="1" applyFont="1" applyBorder="1"/>
    <xf numFmtId="3" fontId="30" fillId="22" borderId="19" xfId="39" applyNumberFormat="1" applyFont="1" applyFill="1" applyBorder="1"/>
    <xf numFmtId="3" fontId="30" fillId="0" borderId="3" xfId="39" applyNumberFormat="1" applyFont="1" applyBorder="1"/>
    <xf numFmtId="0" fontId="38" fillId="0" borderId="59" xfId="39" applyFont="1" applyFill="1" applyBorder="1"/>
    <xf numFmtId="0" fontId="32" fillId="0" borderId="0" xfId="39" applyFont="1" applyBorder="1"/>
    <xf numFmtId="0" fontId="34" fillId="0" borderId="0" xfId="39" applyFont="1" applyBorder="1"/>
    <xf numFmtId="3" fontId="30" fillId="22" borderId="27" xfId="39" applyNumberFormat="1" applyFont="1" applyFill="1" applyBorder="1"/>
    <xf numFmtId="0" fontId="1" fillId="0" borderId="45" xfId="39" applyFont="1" applyBorder="1" applyAlignment="1">
      <alignment horizontal="left"/>
    </xf>
    <xf numFmtId="0" fontId="1" fillId="0" borderId="26" xfId="39" applyFont="1" applyBorder="1" applyAlignment="1">
      <alignment horizontal="left"/>
    </xf>
    <xf numFmtId="0" fontId="1" fillId="0" borderId="48" xfId="39" applyFont="1" applyBorder="1" applyAlignment="1">
      <alignment horizontal="left"/>
    </xf>
    <xf numFmtId="0" fontId="4" fillId="20" borderId="49" xfId="0" applyFont="1" applyFill="1" applyBorder="1" applyAlignment="1">
      <alignment horizontal="center" vertical="center"/>
    </xf>
    <xf numFmtId="0" fontId="0" fillId="20" borderId="36" xfId="0" applyFill="1" applyBorder="1" applyAlignment="1">
      <alignment horizontal="center" vertical="center"/>
    </xf>
    <xf numFmtId="0" fontId="0" fillId="20" borderId="50" xfId="0" applyFill="1" applyBorder="1" applyAlignment="1">
      <alignment horizontal="center" vertical="center"/>
    </xf>
    <xf numFmtId="0" fontId="0" fillId="20" borderId="42" xfId="0" applyFill="1" applyBorder="1" applyAlignment="1">
      <alignment horizontal="center" vertical="center"/>
    </xf>
    <xf numFmtId="0" fontId="0" fillId="20" borderId="22" xfId="0" applyFill="1" applyBorder="1" applyAlignment="1">
      <alignment horizontal="center" vertical="center"/>
    </xf>
    <xf numFmtId="0" fontId="0" fillId="20" borderId="43" xfId="0" applyFill="1" applyBorder="1" applyAlignment="1">
      <alignment horizontal="center" vertical="center"/>
    </xf>
    <xf numFmtId="0" fontId="4" fillId="22" borderId="49" xfId="0" applyFont="1" applyFill="1" applyBorder="1" applyAlignment="1">
      <alignment horizontal="center" vertical="center"/>
    </xf>
    <xf numFmtId="0" fontId="0" fillId="22" borderId="36" xfId="0" applyFill="1" applyBorder="1" applyAlignment="1">
      <alignment horizontal="center" vertical="center"/>
    </xf>
    <xf numFmtId="0" fontId="0" fillId="22" borderId="50" xfId="0" applyFill="1" applyBorder="1" applyAlignment="1">
      <alignment horizontal="center" vertical="center"/>
    </xf>
    <xf numFmtId="0" fontId="0" fillId="22" borderId="42" xfId="0" applyFill="1" applyBorder="1" applyAlignment="1">
      <alignment horizontal="center" vertical="center"/>
    </xf>
    <xf numFmtId="0" fontId="0" fillId="22" borderId="22" xfId="0" applyFill="1" applyBorder="1" applyAlignment="1">
      <alignment horizontal="center" vertical="center"/>
    </xf>
    <xf numFmtId="0" fontId="0" fillId="22" borderId="43" xfId="0" applyFill="1" applyBorder="1" applyAlignment="1">
      <alignment horizontal="center" vertical="center"/>
    </xf>
    <xf numFmtId="3" fontId="2" fillId="0" borderId="27" xfId="0" applyNumberFormat="1" applyFont="1" applyBorder="1" applyAlignment="1"/>
    <xf numFmtId="0" fontId="0" fillId="0" borderId="28" xfId="0" applyBorder="1" applyAlignment="1"/>
    <xf numFmtId="0" fontId="3" fillId="0" borderId="51" xfId="0" applyFont="1" applyBorder="1" applyAlignment="1">
      <alignment horizontal="center"/>
    </xf>
    <xf numFmtId="0" fontId="3" fillId="0" borderId="52" xfId="0" applyFont="1" applyBorder="1" applyAlignment="1">
      <alignment horizontal="center"/>
    </xf>
    <xf numFmtId="3" fontId="9" fillId="0" borderId="37" xfId="0" applyNumberFormat="1" applyFont="1" applyBorder="1" applyAlignment="1"/>
    <xf numFmtId="3" fontId="9" fillId="0" borderId="39" xfId="0" applyNumberFormat="1" applyFont="1" applyBorder="1" applyAlignment="1"/>
    <xf numFmtId="0" fontId="0" fillId="0" borderId="53" xfId="0" applyBorder="1" applyAlignment="1"/>
    <xf numFmtId="0" fontId="0" fillId="0" borderId="19" xfId="0" applyBorder="1" applyAlignment="1"/>
    <xf numFmtId="0" fontId="2" fillId="0" borderId="12" xfId="0" applyFont="1" applyBorder="1" applyAlignment="1">
      <alignment horizontal="right"/>
    </xf>
    <xf numFmtId="0" fontId="0" fillId="0" borderId="13" xfId="0" applyBorder="1" applyAlignment="1"/>
    <xf numFmtId="0" fontId="0" fillId="0" borderId="54" xfId="0" applyBorder="1" applyAlignment="1"/>
    <xf numFmtId="0" fontId="30" fillId="23" borderId="45" xfId="0" applyFont="1" applyFill="1" applyBorder="1" applyAlignment="1">
      <alignment horizontal="center" vertical="center"/>
    </xf>
    <xf numFmtId="0" fontId="30" fillId="23" borderId="46" xfId="0" applyFont="1" applyFill="1" applyBorder="1" applyAlignment="1">
      <alignment horizontal="center" vertical="center"/>
    </xf>
    <xf numFmtId="0" fontId="30" fillId="23" borderId="48" xfId="0" applyFont="1" applyFill="1" applyBorder="1" applyAlignment="1">
      <alignment horizontal="center" vertical="center"/>
    </xf>
    <xf numFmtId="0" fontId="30" fillId="23" borderId="55" xfId="0" applyFont="1" applyFill="1" applyBorder="1" applyAlignment="1">
      <alignment horizontal="center" vertical="center"/>
    </xf>
    <xf numFmtId="0" fontId="36" fillId="0" borderId="45" xfId="0" applyFont="1" applyBorder="1" applyAlignment="1">
      <alignment horizontal="center" vertical="center" wrapText="1"/>
    </xf>
    <xf numFmtId="0" fontId="36" fillId="0" borderId="46" xfId="0" applyFont="1" applyBorder="1" applyAlignment="1">
      <alignment horizontal="center" vertical="center" wrapText="1"/>
    </xf>
    <xf numFmtId="0" fontId="36" fillId="0" borderId="48" xfId="0" applyFont="1" applyBorder="1" applyAlignment="1">
      <alignment horizontal="center" vertical="center" wrapText="1"/>
    </xf>
    <xf numFmtId="0" fontId="36" fillId="0" borderId="55" xfId="0" applyFont="1" applyBorder="1" applyAlignment="1">
      <alignment horizontal="center" vertical="center" wrapText="1"/>
    </xf>
    <xf numFmtId="3" fontId="30" fillId="22" borderId="27" xfId="0" applyNumberFormat="1" applyFont="1" applyFill="1" applyBorder="1" applyAlignment="1">
      <alignment horizontal="center"/>
    </xf>
    <xf numFmtId="3" fontId="30" fillId="22" borderId="28" xfId="0" applyNumberFormat="1" applyFont="1" applyFill="1" applyBorder="1" applyAlignment="1">
      <alignment horizontal="center"/>
    </xf>
    <xf numFmtId="0" fontId="24" fillId="20" borderId="0" xfId="0" applyFont="1" applyFill="1" applyBorder="1" applyAlignment="1">
      <alignment horizontal="center" vertical="center"/>
    </xf>
    <xf numFmtId="0" fontId="25" fillId="20" borderId="0" xfId="0" applyFont="1" applyFill="1" applyBorder="1" applyAlignment="1">
      <alignment horizontal="center" vertical="center"/>
    </xf>
    <xf numFmtId="0" fontId="35" fillId="22" borderId="0" xfId="39" applyFont="1" applyFill="1" applyBorder="1" applyAlignment="1">
      <alignment horizontal="center" vertical="center"/>
    </xf>
    <xf numFmtId="0" fontId="34" fillId="22" borderId="0" xfId="39" applyFont="1" applyFill="1" applyBorder="1" applyAlignment="1">
      <alignment horizontal="center" vertical="center"/>
    </xf>
  </cellXfs>
  <cellStyles count="40">
    <cellStyle name="Normální" xfId="0" builtinId="0"/>
    <cellStyle name="Normální 2" xfId="39"/>
    <cellStyle name="SAPBEXaggData" xfId="1"/>
    <cellStyle name="SAPBEXaggDataEmph" xfId="2"/>
    <cellStyle name="SAPBEXaggItem" xfId="3"/>
    <cellStyle name="SAPBEXaggItemX" xfId="4"/>
    <cellStyle name="SAPBEXexcBad7" xfId="5"/>
    <cellStyle name="SAPBEXexcBad8" xfId="6"/>
    <cellStyle name="SAPBEXexcBad9" xfId="7"/>
    <cellStyle name="SAPBEXexcCritical4" xfId="8"/>
    <cellStyle name="SAPBEXexcCritical5" xfId="9"/>
    <cellStyle name="SAPBEXexcCritical6" xfId="10"/>
    <cellStyle name="SAPBEXexcGood1" xfId="11"/>
    <cellStyle name="SAPBEXexcGood2" xfId="12"/>
    <cellStyle name="SAPBEXexcGood3" xfId="13"/>
    <cellStyle name="SAPBEXfilterDrill" xfId="14"/>
    <cellStyle name="SAPBEXfilterItem" xfId="15"/>
    <cellStyle name="SAPBEXfilterText" xfId="16"/>
    <cellStyle name="SAPBEXformats" xfId="17"/>
    <cellStyle name="SAPBEXheaderItem" xfId="18"/>
    <cellStyle name="SAPBEXheaderText" xfId="19"/>
    <cellStyle name="SAPBEXHLevel0" xfId="20"/>
    <cellStyle name="SAPBEXHLevel0X" xfId="21"/>
    <cellStyle name="SAPBEXHLevel1" xfId="22"/>
    <cellStyle name="SAPBEXHLevel1X" xfId="23"/>
    <cellStyle name="SAPBEXHLevel2" xfId="24"/>
    <cellStyle name="SAPBEXHLevel2X" xfId="25"/>
    <cellStyle name="SAPBEXHLevel3" xfId="26"/>
    <cellStyle name="SAPBEXHLevel3X" xfId="27"/>
    <cellStyle name="SAPBEXchaText" xfId="28"/>
    <cellStyle name="SAPBEXresData" xfId="29"/>
    <cellStyle name="SAPBEXresDataEmph" xfId="30"/>
    <cellStyle name="SAPBEXresItem" xfId="31"/>
    <cellStyle name="SAPBEXresItemX" xfId="32"/>
    <cellStyle name="SAPBEXstdData" xfId="33"/>
    <cellStyle name="SAPBEXstdDataEmph" xfId="34"/>
    <cellStyle name="SAPBEXstdItem" xfId="35"/>
    <cellStyle name="SAPBEXstdItemX" xfId="36"/>
    <cellStyle name="SAPBEXtitle" xfId="37"/>
    <cellStyle name="SAPBEXundefined" xfId="3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4D4D4"/>
      <rgbColor rgb="00C0C4C7"/>
      <rgbColor rgb="009999FF"/>
      <rgbColor rgb="00993366"/>
      <rgbColor rgb="00FFFFCC"/>
      <rgbColor rgb="00CCFFFF"/>
      <rgbColor rgb="00660066"/>
      <rgbColor rgb="00F87C7C"/>
      <rgbColor rgb="000066CC"/>
      <rgbColor rgb="00E0E5E8"/>
      <rgbColor rgb="00000080"/>
      <rgbColor rgb="00FF00FF"/>
      <rgbColor rgb="00FFFF00"/>
      <rgbColor rgb="00F2F2F2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BBBB"/>
      <rgbColor rgb="00CC99FF"/>
      <rgbColor rgb="00FFCC99"/>
      <rgbColor rgb="003366FF"/>
      <rgbColor rgb="0033CCCC"/>
      <rgbColor rgb="0060ED84"/>
      <rgbColor rgb="00FFCC33"/>
      <rgbColor rgb="00FFAB1D"/>
      <rgbColor rgb="00FF8800"/>
      <rgbColor rgb="00666699"/>
      <rgbColor rgb="00C0CACF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Vývoj počtu poplatníků na 1 důchodce
k  30.6. daného roku</a:t>
            </a:r>
          </a:p>
        </c:rich>
      </c:tx>
      <c:layout>
        <c:manualLayout>
          <c:xMode val="edge"/>
          <c:yMode val="edge"/>
          <c:x val="0.292260839750137"/>
          <c:y val="3.3955016571833627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41"/>
      <c:rotY val="20"/>
      <c:depthPercent val="80"/>
      <c:rAngAx val="1"/>
    </c:view3D>
    <c:floor>
      <c:thickness val="0"/>
      <c:spPr>
        <a:solidFill>
          <a:srgbClr val="D4D4D4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D4D4D4"/>
        </a:solidFill>
        <a:ln w="12700">
          <a:solidFill>
            <a:srgbClr val="C0C4C7"/>
          </a:solidFill>
          <a:prstDash val="solid"/>
        </a:ln>
      </c:spPr>
    </c:sideWall>
    <c:backWall>
      <c:thickness val="0"/>
      <c:spPr>
        <a:solidFill>
          <a:srgbClr val="D4D4D4"/>
        </a:solidFill>
        <a:ln w="12700">
          <a:solidFill>
            <a:srgbClr val="C0C4C7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5.5172475723414736E-2"/>
          <c:y val="0.16312094396642279"/>
          <c:w val="0.91954126205691233"/>
          <c:h val="0.65721191916906574"/>
        </c:manualLayout>
      </c:layout>
      <c:bar3DChart>
        <c:barDir val="col"/>
        <c:grouping val="clustered"/>
        <c:varyColors val="0"/>
        <c:ser>
          <c:idx val="2"/>
          <c:order val="0"/>
          <c:tx>
            <c:strRef>
              <c:f>data!$C$2</c:f>
              <c:strCache>
                <c:ptCount val="1"/>
                <c:pt idx="0">
                  <c:v>poplatníků na 1 důchodce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0" sourceLinked="0"/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data!$A$3:$A$16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data!$C$3:$C$16</c:f>
              <c:numCache>
                <c:formatCode>0.000</c:formatCode>
                <c:ptCount val="14"/>
                <c:pt idx="0">
                  <c:v>1.8417539013232165</c:v>
                </c:pt>
                <c:pt idx="1">
                  <c:v>1.8468597999801468</c:v>
                </c:pt>
                <c:pt idx="2">
                  <c:v>1.8385913058676169</c:v>
                </c:pt>
                <c:pt idx="3">
                  <c:v>1.8392240917947806</c:v>
                </c:pt>
                <c:pt idx="4">
                  <c:v>1.84199389721005</c:v>
                </c:pt>
                <c:pt idx="5">
                  <c:v>1.8275676963950045</c:v>
                </c:pt>
                <c:pt idx="6">
                  <c:v>1.8354943309918617</c:v>
                </c:pt>
                <c:pt idx="7">
                  <c:v>1.8482169207348254</c:v>
                </c:pt>
                <c:pt idx="8">
                  <c:v>1.7841081956543128</c:v>
                </c:pt>
                <c:pt idx="9">
                  <c:v>1.7603487203432537</c:v>
                </c:pt>
                <c:pt idx="10">
                  <c:v>1.7735629517996794</c:v>
                </c:pt>
                <c:pt idx="11">
                  <c:v>1.7470351899337171</c:v>
                </c:pt>
                <c:pt idx="12">
                  <c:v>1.730671501405026</c:v>
                </c:pt>
                <c:pt idx="13">
                  <c:v>1.7286031486183886</c:v>
                </c:pt>
              </c:numCache>
            </c:numRef>
          </c:val>
        </c:ser>
        <c:ser>
          <c:idx val="0"/>
          <c:order val="1"/>
          <c:tx>
            <c:strRef>
              <c:f>data!$D$2</c:f>
              <c:strCache>
                <c:ptCount val="1"/>
                <c:pt idx="0">
                  <c:v>poplatníků na 1 starobního důchodce</c:v>
                </c:pt>
              </c:strCache>
            </c:strRef>
          </c:tx>
          <c:spPr>
            <a:solidFill>
              <a:srgbClr val="FF88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0" sourceLinked="0"/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data!$A$3:$A$16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data!$D$3:$D$16</c:f>
              <c:numCache>
                <c:formatCode>0.000</c:formatCode>
                <c:ptCount val="14"/>
                <c:pt idx="0">
                  <c:v>2.4749680030413361</c:v>
                </c:pt>
                <c:pt idx="1">
                  <c:v>2.488656711582804</c:v>
                </c:pt>
                <c:pt idx="2">
                  <c:v>2.4853335475379335</c:v>
                </c:pt>
                <c:pt idx="3">
                  <c:v>2.4815022819019834</c:v>
                </c:pt>
                <c:pt idx="4">
                  <c:v>2.4799850217614163</c:v>
                </c:pt>
                <c:pt idx="5">
                  <c:v>2.4639203658376898</c:v>
                </c:pt>
                <c:pt idx="6">
                  <c:v>2.4669937822163024</c:v>
                </c:pt>
                <c:pt idx="7">
                  <c:v>2.4741937818250448</c:v>
                </c:pt>
                <c:pt idx="8">
                  <c:v>2.3709228074695869</c:v>
                </c:pt>
                <c:pt idx="9">
                  <c:v>2.2059037203633265</c:v>
                </c:pt>
                <c:pt idx="10">
                  <c:v>2.2030607994036266</c:v>
                </c:pt>
                <c:pt idx="11">
                  <c:v>2.1432361877495771</c:v>
                </c:pt>
                <c:pt idx="12">
                  <c:v>2.1161725707771102</c:v>
                </c:pt>
                <c:pt idx="13">
                  <c:v>2.104961526385579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gapDepth val="100"/>
        <c:shape val="box"/>
        <c:axId val="130193280"/>
        <c:axId val="130382080"/>
        <c:axId val="0"/>
      </c:bar3DChart>
      <c:catAx>
        <c:axId val="130193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3038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382080"/>
        <c:scaling>
          <c:orientation val="minMax"/>
          <c:min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301932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5942962281508736"/>
          <c:y val="0.91605911259267769"/>
          <c:w val="0.53081876724930988"/>
          <c:h val="4.74452554744525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Vývoj počtu poplatníků a důchodců
k 30.6. daného roku</a:t>
            </a:r>
          </a:p>
        </c:rich>
      </c:tx>
      <c:layout>
        <c:manualLayout>
          <c:xMode val="edge"/>
          <c:yMode val="edge"/>
          <c:x val="0.30093682836780333"/>
          <c:y val="3.3189816790142615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46"/>
      <c:rotY val="20"/>
      <c:depthPercent val="140"/>
      <c:rAngAx val="1"/>
    </c:view3D>
    <c:floor>
      <c:thickness val="0"/>
      <c:spPr>
        <a:solidFill>
          <a:srgbClr val="D4D4D4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D4D4D4"/>
        </a:solidFill>
        <a:ln w="12700">
          <a:solidFill>
            <a:srgbClr val="C0C4C7"/>
          </a:solidFill>
          <a:prstDash val="solid"/>
        </a:ln>
      </c:spPr>
    </c:sideWall>
    <c:backWall>
      <c:thickness val="0"/>
      <c:spPr>
        <a:solidFill>
          <a:srgbClr val="D4D4D4"/>
        </a:solidFill>
        <a:ln w="12700">
          <a:solidFill>
            <a:srgbClr val="C0C4C7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4140002730872521E-2"/>
          <c:y val="0.1417554680664917"/>
          <c:w val="0.91585999726912748"/>
          <c:h val="0.6968875765529308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data!$B$2</c:f>
              <c:strCache>
                <c:ptCount val="1"/>
                <c:pt idx="0">
                  <c:v>počet poplatníků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data!$A$3:$A$16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data!$B$3:$B$16</c:f>
              <c:numCache>
                <c:formatCode>#,##0</c:formatCode>
                <c:ptCount val="14"/>
                <c:pt idx="0">
                  <c:v>4758965</c:v>
                </c:pt>
                <c:pt idx="1">
                  <c:v>4762948</c:v>
                </c:pt>
                <c:pt idx="2">
                  <c:v>4733867</c:v>
                </c:pt>
                <c:pt idx="3">
                  <c:v>4794116</c:v>
                </c:pt>
                <c:pt idx="4">
                  <c:v>4847964</c:v>
                </c:pt>
                <c:pt idx="5">
                  <c:v>4892311</c:v>
                </c:pt>
                <c:pt idx="6">
                  <c:v>4956378</c:v>
                </c:pt>
                <c:pt idx="7">
                  <c:v>5060137</c:v>
                </c:pt>
                <c:pt idx="8">
                  <c:v>4950456</c:v>
                </c:pt>
                <c:pt idx="9">
                  <c:v>4946256</c:v>
                </c:pt>
                <c:pt idx="10">
                  <c:v>5023970</c:v>
                </c:pt>
                <c:pt idx="11">
                  <c:v>5009716</c:v>
                </c:pt>
                <c:pt idx="12">
                  <c:v>4952339</c:v>
                </c:pt>
                <c:pt idx="13">
                  <c:v>4954429</c:v>
                </c:pt>
              </c:numCache>
            </c:numRef>
          </c:val>
        </c:ser>
        <c:ser>
          <c:idx val="1"/>
          <c:order val="1"/>
          <c:tx>
            <c:strRef>
              <c:f>data!$E$2</c:f>
              <c:strCache>
                <c:ptCount val="1"/>
                <c:pt idx="0">
                  <c:v>počet starobních důchodců</c:v>
                </c:pt>
              </c:strCache>
            </c:strRef>
          </c:tx>
          <c:spPr>
            <a:solidFill>
              <a:srgbClr val="FF88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data!$A$3:$A$16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data!$E$3:$E$16</c:f>
              <c:numCache>
                <c:formatCode>#,##0</c:formatCode>
                <c:ptCount val="14"/>
                <c:pt idx="0">
                  <c:v>1922839</c:v>
                </c:pt>
                <c:pt idx="1">
                  <c:v>1913863</c:v>
                </c:pt>
                <c:pt idx="2">
                  <c:v>1904721</c:v>
                </c:pt>
                <c:pt idx="3">
                  <c:v>1931941</c:v>
                </c:pt>
                <c:pt idx="4">
                  <c:v>1954836</c:v>
                </c:pt>
                <c:pt idx="5">
                  <c:v>1985580</c:v>
                </c:pt>
                <c:pt idx="6">
                  <c:v>2009076</c:v>
                </c:pt>
                <c:pt idx="7">
                  <c:v>2045166</c:v>
                </c:pt>
                <c:pt idx="8">
                  <c:v>2087987</c:v>
                </c:pt>
                <c:pt idx="9">
                  <c:v>2242281</c:v>
                </c:pt>
                <c:pt idx="10">
                  <c:v>2280450</c:v>
                </c:pt>
                <c:pt idx="11">
                  <c:v>2337454</c:v>
                </c:pt>
                <c:pt idx="12">
                  <c:v>2340234</c:v>
                </c:pt>
                <c:pt idx="13">
                  <c:v>2353691</c:v>
                </c:pt>
              </c:numCache>
            </c:numRef>
          </c:val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počet důchodců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data!$A$3:$A$16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data!$F$3:$F$16</c:f>
              <c:numCache>
                <c:formatCode>#,##0</c:formatCode>
                <c:ptCount val="14"/>
                <c:pt idx="0">
                  <c:v>2583931</c:v>
                </c:pt>
                <c:pt idx="1">
                  <c:v>2578944</c:v>
                </c:pt>
                <c:pt idx="2">
                  <c:v>2574725</c:v>
                </c:pt>
                <c:pt idx="3">
                  <c:v>2606597</c:v>
                </c:pt>
                <c:pt idx="4">
                  <c:v>2631911</c:v>
                </c:pt>
                <c:pt idx="5">
                  <c:v>2676952</c:v>
                </c:pt>
                <c:pt idx="6">
                  <c:v>2700296</c:v>
                </c:pt>
                <c:pt idx="7">
                  <c:v>2737848</c:v>
                </c:pt>
                <c:pt idx="8">
                  <c:v>2774751</c:v>
                </c:pt>
                <c:pt idx="9">
                  <c:v>2809816</c:v>
                </c:pt>
                <c:pt idx="10">
                  <c:v>2832699</c:v>
                </c:pt>
                <c:pt idx="11">
                  <c:v>2867553</c:v>
                </c:pt>
                <c:pt idx="12">
                  <c:v>2861513</c:v>
                </c:pt>
                <c:pt idx="13">
                  <c:v>2866146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gapDepth val="170"/>
        <c:shape val="box"/>
        <c:axId val="175741952"/>
        <c:axId val="124703488"/>
        <c:axId val="0"/>
      </c:bar3DChart>
      <c:catAx>
        <c:axId val="175741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470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703488"/>
        <c:scaling>
          <c:orientation val="minMax"/>
          <c:min val="15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57419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5970437267430291"/>
          <c:y val="0.93103534471984106"/>
          <c:w val="0.54066579824472027"/>
          <c:h val="4.26929392446633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0</xdr:row>
      <xdr:rowOff>7620</xdr:rowOff>
    </xdr:from>
    <xdr:to>
      <xdr:col>0</xdr:col>
      <xdr:colOff>533400</xdr:colOff>
      <xdr:row>1</xdr:row>
      <xdr:rowOff>7620</xdr:rowOff>
    </xdr:to>
    <xdr:grpSp>
      <xdr:nvGrpSpPr>
        <xdr:cNvPr id="12325" name="SAPBEXlinkDoc"/>
        <xdr:cNvGrpSpPr>
          <a:grpSpLocks/>
        </xdr:cNvGrpSpPr>
      </xdr:nvGrpSpPr>
      <xdr:grpSpPr bwMode="auto">
        <a:xfrm>
          <a:off x="381000" y="7620"/>
          <a:ext cx="152400" cy="167640"/>
          <a:chOff x="795" y="15"/>
          <a:chExt cx="21" cy="21"/>
        </a:xfrm>
      </xdr:grpSpPr>
      <xdr:sp macro="" textlink="">
        <xdr:nvSpPr>
          <xdr:cNvPr id="12290" name="Rectangle 2"/>
          <xdr:cNvSpPr>
            <a:spLocks noChangeArrowheads="1"/>
          </xdr:cNvSpPr>
        </xdr:nvSpPr>
        <xdr:spPr bwMode="auto">
          <a:xfrm rot="16200000">
            <a:off x="795" y="15"/>
            <a:ext cx="21" cy="2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36576" tIns="27432" rIns="36576" bIns="0" anchor="t" upright="1"/>
          <a:lstStyle/>
          <a:p>
            <a:pPr algn="ctr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.</a:t>
            </a:r>
          </a:p>
        </xdr:txBody>
      </xdr:sp>
      <xdr:sp macro="" textlink="">
        <xdr:nvSpPr>
          <xdr:cNvPr id="12327" name="AutoShape 3"/>
          <xdr:cNvSpPr>
            <a:spLocks noChangeArrowheads="1"/>
          </xdr:cNvSpPr>
        </xdr:nvSpPr>
        <xdr:spPr bwMode="auto">
          <a:xfrm>
            <a:off x="800" y="19"/>
            <a:ext cx="11" cy="13"/>
          </a:xfrm>
          <a:prstGeom prst="foldedCorner">
            <a:avLst>
              <a:gd name="adj" fmla="val 42856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144780</xdr:colOff>
      <xdr:row>1</xdr:row>
      <xdr:rowOff>7620</xdr:rowOff>
    </xdr:from>
    <xdr:to>
      <xdr:col>13</xdr:col>
      <xdr:colOff>502920</xdr:colOff>
      <xdr:row>25</xdr:row>
      <xdr:rowOff>160020</xdr:rowOff>
    </xdr:to>
    <xdr:graphicFrame macro="">
      <xdr:nvGraphicFramePr>
        <xdr:cNvPr id="105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160020</xdr:colOff>
      <xdr:row>27</xdr:row>
      <xdr:rowOff>30480</xdr:rowOff>
    </xdr:from>
    <xdr:to>
      <xdr:col>13</xdr:col>
      <xdr:colOff>480060</xdr:colOff>
      <xdr:row>54</xdr:row>
      <xdr:rowOff>144780</xdr:rowOff>
    </xdr:to>
    <xdr:graphicFrame macro="">
      <xdr:nvGraphicFramePr>
        <xdr:cNvPr id="105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zoomScale="80" zoomScaleNormal="80" zoomScaleSheetLayoutView="75" workbookViewId="0"/>
  </sheetViews>
  <sheetFormatPr defaultRowHeight="12.75" x14ac:dyDescent="0.2"/>
  <cols>
    <col min="2" max="2" width="55.28515625" customWidth="1"/>
    <col min="3" max="6" width="16.7109375" customWidth="1"/>
    <col min="7" max="7" width="10.85546875" style="4" bestFit="1" customWidth="1"/>
  </cols>
  <sheetData>
    <row r="1" spans="1:8" ht="13.5" thickBot="1" x14ac:dyDescent="0.25">
      <c r="A1" s="48"/>
      <c r="B1" s="48"/>
      <c r="C1" s="48"/>
      <c r="D1" s="48"/>
      <c r="E1" s="48"/>
      <c r="F1" s="48"/>
      <c r="G1" s="49"/>
      <c r="H1" s="48"/>
    </row>
    <row r="2" spans="1:8" x14ac:dyDescent="0.2">
      <c r="A2" s="48"/>
      <c r="B2" s="229" t="s">
        <v>343</v>
      </c>
      <c r="C2" s="230"/>
      <c r="D2" s="230"/>
      <c r="E2" s="230"/>
      <c r="F2" s="230"/>
      <c r="G2" s="231"/>
      <c r="H2" s="48"/>
    </row>
    <row r="3" spans="1:8" ht="13.5" thickBot="1" x14ac:dyDescent="0.25">
      <c r="A3" s="48"/>
      <c r="B3" s="232"/>
      <c r="C3" s="233"/>
      <c r="D3" s="233"/>
      <c r="E3" s="233"/>
      <c r="F3" s="233"/>
      <c r="G3" s="234"/>
      <c r="H3" s="48"/>
    </row>
    <row r="4" spans="1:8" s="2" customFormat="1" ht="12" thickBot="1" x14ac:dyDescent="0.25">
      <c r="A4" s="50"/>
      <c r="B4" s="79" t="s">
        <v>40</v>
      </c>
      <c r="C4" s="8" t="s">
        <v>0</v>
      </c>
      <c r="D4" s="8" t="s">
        <v>3</v>
      </c>
      <c r="E4" s="8" t="s">
        <v>1</v>
      </c>
      <c r="F4" s="8" t="s">
        <v>2</v>
      </c>
      <c r="G4" s="9" t="s">
        <v>8</v>
      </c>
      <c r="H4" s="50"/>
    </row>
    <row r="5" spans="1:8" x14ac:dyDescent="0.2">
      <c r="A5" s="48"/>
      <c r="B5" s="10" t="s">
        <v>4</v>
      </c>
      <c r="C5" s="7"/>
      <c r="D5" s="5">
        <v>28013</v>
      </c>
      <c r="E5" s="5">
        <v>215825</v>
      </c>
      <c r="F5" s="5">
        <f>E5+D5</f>
        <v>243838</v>
      </c>
      <c r="G5" s="11"/>
      <c r="H5" s="48"/>
    </row>
    <row r="6" spans="1:8" x14ac:dyDescent="0.2">
      <c r="A6" s="48"/>
      <c r="B6" s="12" t="s">
        <v>187</v>
      </c>
      <c r="C6" s="6"/>
      <c r="D6" s="6">
        <v>3166028</v>
      </c>
      <c r="E6" s="72">
        <v>849531</v>
      </c>
      <c r="F6" s="46">
        <f>E6+D6</f>
        <v>4015559</v>
      </c>
      <c r="G6" s="74">
        <f>F6/F14</f>
        <v>0.86465332766595915</v>
      </c>
      <c r="H6" s="48"/>
    </row>
    <row r="7" spans="1:8" x14ac:dyDescent="0.2">
      <c r="A7" s="48"/>
      <c r="B7" s="13"/>
      <c r="C7" s="14"/>
      <c r="D7" s="14"/>
      <c r="E7" s="14"/>
      <c r="F7" s="78"/>
      <c r="G7" s="15"/>
      <c r="H7" s="48"/>
    </row>
    <row r="8" spans="1:8" x14ac:dyDescent="0.2">
      <c r="A8" s="48"/>
      <c r="B8" s="16" t="s">
        <v>5</v>
      </c>
      <c r="C8" s="45">
        <v>936528</v>
      </c>
      <c r="D8" s="5"/>
      <c r="E8" s="77"/>
      <c r="F8" s="45"/>
      <c r="G8" s="74"/>
      <c r="H8" s="48"/>
    </row>
    <row r="9" spans="1:8" s="1" customFormat="1" x14ac:dyDescent="0.2">
      <c r="A9" s="51"/>
      <c r="B9" s="12" t="s">
        <v>27</v>
      </c>
      <c r="C9" s="46">
        <v>619975</v>
      </c>
      <c r="D9" s="6"/>
      <c r="E9" s="72"/>
      <c r="F9" s="46">
        <v>627076</v>
      </c>
      <c r="G9" s="74">
        <f>F9/F14</f>
        <v>0.13502562161319481</v>
      </c>
      <c r="H9" s="51"/>
    </row>
    <row r="10" spans="1:8" x14ac:dyDescent="0.2">
      <c r="A10" s="48"/>
      <c r="B10" s="16" t="s">
        <v>6</v>
      </c>
      <c r="C10" s="45">
        <v>316340</v>
      </c>
      <c r="D10" s="5"/>
      <c r="E10" s="77"/>
      <c r="F10" s="45"/>
      <c r="G10" s="74"/>
      <c r="H10" s="48"/>
    </row>
    <row r="11" spans="1:8" x14ac:dyDescent="0.2">
      <c r="A11" s="48"/>
      <c r="B11" s="13"/>
      <c r="C11" s="14"/>
      <c r="D11" s="14"/>
      <c r="E11" s="14"/>
      <c r="F11" s="78"/>
      <c r="G11" s="15"/>
      <c r="H11" s="48"/>
    </row>
    <row r="12" spans="1:8" s="1" customFormat="1" x14ac:dyDescent="0.2">
      <c r="A12" s="51"/>
      <c r="B12" s="12" t="s">
        <v>7</v>
      </c>
      <c r="C12" s="6"/>
      <c r="D12" s="6"/>
      <c r="E12" s="72"/>
      <c r="F12" s="46">
        <v>1491</v>
      </c>
      <c r="G12" s="74">
        <f>F12/F14</f>
        <v>3.2105072084607524E-4</v>
      </c>
      <c r="H12" s="51"/>
    </row>
    <row r="13" spans="1:8" x14ac:dyDescent="0.2">
      <c r="A13" s="48"/>
      <c r="B13" s="13"/>
      <c r="C13" s="17"/>
      <c r="D13" s="17"/>
      <c r="E13" s="17"/>
      <c r="F13" s="76"/>
      <c r="G13" s="15"/>
      <c r="H13" s="48"/>
    </row>
    <row r="14" spans="1:8" s="1" customFormat="1" ht="13.5" thickBot="1" x14ac:dyDescent="0.25">
      <c r="A14" s="51"/>
      <c r="B14" s="18"/>
      <c r="C14" s="19"/>
      <c r="D14" s="19"/>
      <c r="E14" s="73" t="s">
        <v>39</v>
      </c>
      <c r="F14" s="21">
        <f>F6+F9+F12</f>
        <v>4644126</v>
      </c>
      <c r="G14" s="75">
        <f>SUM(G6:G12)</f>
        <v>1</v>
      </c>
      <c r="H14" s="51"/>
    </row>
    <row r="15" spans="1:8" x14ac:dyDescent="0.2">
      <c r="A15" s="48"/>
      <c r="B15" s="20" t="s">
        <v>345</v>
      </c>
      <c r="H15" s="48"/>
    </row>
    <row r="16" spans="1:8" ht="13.5" thickBot="1" x14ac:dyDescent="0.25">
      <c r="A16" s="48"/>
      <c r="B16" s="48"/>
      <c r="C16" s="48"/>
      <c r="D16" s="48"/>
      <c r="E16" s="48"/>
      <c r="F16" s="48"/>
      <c r="G16" s="49"/>
      <c r="H16" s="48"/>
    </row>
    <row r="17" spans="1:8" x14ac:dyDescent="0.2">
      <c r="A17" s="48"/>
      <c r="B17" s="235" t="s">
        <v>344</v>
      </c>
      <c r="C17" s="236"/>
      <c r="D17" s="236"/>
      <c r="E17" s="236"/>
      <c r="F17" s="236"/>
      <c r="G17" s="237"/>
      <c r="H17" s="48"/>
    </row>
    <row r="18" spans="1:8" ht="13.5" thickBot="1" x14ac:dyDescent="0.25">
      <c r="A18" s="48"/>
      <c r="B18" s="238"/>
      <c r="C18" s="239"/>
      <c r="D18" s="239"/>
      <c r="E18" s="239"/>
      <c r="F18" s="239"/>
      <c r="G18" s="240"/>
      <c r="H18" s="48"/>
    </row>
    <row r="19" spans="1:8" ht="32.25" thickBot="1" x14ac:dyDescent="0.25">
      <c r="A19" s="48"/>
      <c r="B19" s="68" t="s">
        <v>10</v>
      </c>
      <c r="C19" s="69" t="s">
        <v>11</v>
      </c>
      <c r="D19" s="68" t="s">
        <v>38</v>
      </c>
      <c r="H19" s="48"/>
    </row>
    <row r="20" spans="1:8" x14ac:dyDescent="0.2">
      <c r="A20" s="48"/>
      <c r="B20" s="22" t="s">
        <v>13</v>
      </c>
      <c r="C20" s="28">
        <f>F31</f>
        <v>1894317</v>
      </c>
      <c r="D20" s="25">
        <f>C20/F14</f>
        <v>0.40789526382359137</v>
      </c>
      <c r="H20" s="48"/>
    </row>
    <row r="21" spans="1:8" x14ac:dyDescent="0.2">
      <c r="A21" s="48"/>
      <c r="B21" s="23" t="s">
        <v>14</v>
      </c>
      <c r="C21" s="29">
        <f>F32</f>
        <v>522380</v>
      </c>
      <c r="D21" s="26">
        <f>C21/F14</f>
        <v>0.1124818749534358</v>
      </c>
      <c r="F21" s="1" t="s">
        <v>31</v>
      </c>
      <c r="H21" s="48"/>
    </row>
    <row r="22" spans="1:8" ht="13.5" thickBot="1" x14ac:dyDescent="0.25">
      <c r="A22" s="48"/>
      <c r="B22" s="24" t="s">
        <v>12</v>
      </c>
      <c r="C22" s="30">
        <f>F33</f>
        <v>140315</v>
      </c>
      <c r="D22" s="27">
        <f>C22/F14</f>
        <v>3.021343520826093E-2</v>
      </c>
      <c r="E22" s="42" t="s">
        <v>32</v>
      </c>
      <c r="H22" s="48"/>
    </row>
    <row r="23" spans="1:8" ht="13.5" thickBot="1" x14ac:dyDescent="0.25">
      <c r="A23" s="48"/>
      <c r="B23" s="31" t="s">
        <v>9</v>
      </c>
      <c r="C23" s="66">
        <f>SUM(C20:C22)</f>
        <v>2557012</v>
      </c>
      <c r="D23" s="32">
        <f>C23/F14</f>
        <v>0.5505905739852881</v>
      </c>
      <c r="F23" s="67">
        <f>F14+C23+F5</f>
        <v>7444976</v>
      </c>
      <c r="H23" s="48"/>
    </row>
    <row r="24" spans="1:8" x14ac:dyDescent="0.2">
      <c r="A24" s="48"/>
      <c r="B24" s="20" t="s">
        <v>346</v>
      </c>
      <c r="H24" s="48"/>
    </row>
    <row r="25" spans="1:8" ht="13.5" thickBot="1" x14ac:dyDescent="0.25">
      <c r="A25" s="48"/>
      <c r="H25" s="48"/>
    </row>
    <row r="26" spans="1:8" ht="16.5" thickBot="1" x14ac:dyDescent="0.3">
      <c r="A26" s="48"/>
      <c r="B26" s="62" t="s">
        <v>33</v>
      </c>
      <c r="C26" s="63">
        <f>F14/C23</f>
        <v>1.8162316015724604</v>
      </c>
      <c r="D26" s="3"/>
      <c r="F26" s="33"/>
      <c r="H26" s="48"/>
    </row>
    <row r="27" spans="1:8" ht="16.5" thickBot="1" x14ac:dyDescent="0.3">
      <c r="A27" s="48"/>
      <c r="B27" s="70" t="s">
        <v>34</v>
      </c>
      <c r="C27" s="71">
        <f>F14/C20</f>
        <v>2.4516097358573039</v>
      </c>
      <c r="D27" s="40"/>
      <c r="H27" s="48"/>
    </row>
    <row r="28" spans="1:8" ht="15.75" x14ac:dyDescent="0.25">
      <c r="A28" s="48"/>
      <c r="B28" s="38"/>
      <c r="C28" s="39"/>
      <c r="D28" s="3"/>
      <c r="H28" s="48"/>
    </row>
    <row r="29" spans="1:8" x14ac:dyDescent="0.2">
      <c r="A29" s="48"/>
      <c r="B29" s="48"/>
      <c r="C29" s="48"/>
      <c r="D29" s="48"/>
      <c r="E29" s="48"/>
      <c r="F29" s="48"/>
      <c r="G29" s="49"/>
      <c r="H29" s="48"/>
    </row>
    <row r="30" spans="1:8" x14ac:dyDescent="0.2">
      <c r="A30" s="48"/>
      <c r="C30" s="59" t="s">
        <v>17</v>
      </c>
      <c r="D30" s="60" t="s">
        <v>19</v>
      </c>
      <c r="E30" s="60" t="s">
        <v>20</v>
      </c>
      <c r="F30" s="61" t="s">
        <v>21</v>
      </c>
      <c r="H30" s="48"/>
    </row>
    <row r="31" spans="1:8" x14ac:dyDescent="0.2">
      <c r="A31" s="48"/>
      <c r="B31" s="53" t="s">
        <v>15</v>
      </c>
      <c r="C31" s="14">
        <v>1336506</v>
      </c>
      <c r="D31" s="14">
        <v>495148</v>
      </c>
      <c r="E31" s="14">
        <v>62663</v>
      </c>
      <c r="F31" s="52">
        <f>SUM(C31:E31)</f>
        <v>1894317</v>
      </c>
      <c r="H31" s="48"/>
    </row>
    <row r="32" spans="1:8" x14ac:dyDescent="0.2">
      <c r="A32" s="48"/>
      <c r="B32" s="54" t="s">
        <v>16</v>
      </c>
      <c r="C32" s="14">
        <v>466250</v>
      </c>
      <c r="D32" s="14">
        <v>48226</v>
      </c>
      <c r="E32" s="14">
        <v>7904</v>
      </c>
      <c r="F32" s="52">
        <f t="shared" ref="F32:F33" si="0">SUM(C32:E32)</f>
        <v>522380</v>
      </c>
      <c r="H32" s="48"/>
    </row>
    <row r="33" spans="1:8" ht="13.5" thickBot="1" x14ac:dyDescent="0.25">
      <c r="A33" s="48"/>
      <c r="B33" s="54" t="s">
        <v>18</v>
      </c>
      <c r="C33" s="34">
        <v>140315</v>
      </c>
      <c r="D33" s="34"/>
      <c r="E33" s="34"/>
      <c r="F33" s="52">
        <f t="shared" si="0"/>
        <v>140315</v>
      </c>
      <c r="H33" s="48"/>
    </row>
    <row r="34" spans="1:8" x14ac:dyDescent="0.2">
      <c r="A34" s="48"/>
      <c r="B34" s="80" t="s">
        <v>26</v>
      </c>
      <c r="C34" s="64">
        <f>SUM(C31:C33)</f>
        <v>1943071</v>
      </c>
      <c r="D34" s="14">
        <f t="shared" ref="D34:E34" si="1">SUM(D31:D33)</f>
        <v>543374</v>
      </c>
      <c r="E34" s="14">
        <f t="shared" si="1"/>
        <v>70567</v>
      </c>
      <c r="F34" s="67">
        <f>SUM(C34:E34)</f>
        <v>2557012</v>
      </c>
      <c r="H34" s="48"/>
    </row>
    <row r="35" spans="1:8" x14ac:dyDescent="0.2">
      <c r="A35" s="48"/>
      <c r="B35" s="55"/>
      <c r="C35" s="56"/>
      <c r="D35" s="57"/>
      <c r="E35" s="57"/>
      <c r="F35" s="58"/>
      <c r="G35" s="49"/>
      <c r="H35" s="48"/>
    </row>
    <row r="36" spans="1:8" ht="13.5" thickBot="1" x14ac:dyDescent="0.25">
      <c r="A36" s="48"/>
      <c r="B36" s="65"/>
      <c r="C36" s="37" t="s">
        <v>22</v>
      </c>
      <c r="D36" s="37" t="s">
        <v>23</v>
      </c>
      <c r="E36" s="37" t="s">
        <v>24</v>
      </c>
      <c r="F36" s="82" t="s">
        <v>21</v>
      </c>
      <c r="H36" s="48"/>
    </row>
    <row r="37" spans="1:8" x14ac:dyDescent="0.2">
      <c r="A37" s="48"/>
      <c r="B37" s="80" t="s">
        <v>25</v>
      </c>
      <c r="C37" s="28">
        <f>F31</f>
        <v>1894317</v>
      </c>
      <c r="D37" s="28">
        <f>F32</f>
        <v>522380</v>
      </c>
      <c r="E37" s="28">
        <f>C33+D34+E34</f>
        <v>754256</v>
      </c>
      <c r="F37" s="67">
        <f>SUM(C37:E37)</f>
        <v>3170953</v>
      </c>
      <c r="H37" s="48"/>
    </row>
    <row r="38" spans="1:8" x14ac:dyDescent="0.2">
      <c r="A38" s="48"/>
      <c r="H38" s="48"/>
    </row>
    <row r="39" spans="1:8" x14ac:dyDescent="0.2">
      <c r="A39" s="48"/>
      <c r="B39" s="48"/>
      <c r="C39" s="48"/>
      <c r="D39" s="48"/>
      <c r="E39" s="48"/>
      <c r="F39" s="48"/>
      <c r="G39" s="49"/>
      <c r="H39" s="48"/>
    </row>
  </sheetData>
  <mergeCells count="2">
    <mergeCell ref="B2:G3"/>
    <mergeCell ref="B17:G18"/>
  </mergeCells>
  <pageMargins left="0.78740157480314965" right="0.78740157480314965" top="0.78" bottom="0.75" header="0.51181102362204722" footer="0.51181102362204722"/>
  <pageSetup paperSize="9" scale="86" orientation="landscape" horizontalDpi="4294967294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workbookViewId="0"/>
  </sheetViews>
  <sheetFormatPr defaultRowHeight="12.75" x14ac:dyDescent="0.2"/>
  <cols>
    <col min="2" max="2" width="55.28515625" customWidth="1"/>
    <col min="3" max="6" width="16.7109375" customWidth="1"/>
    <col min="7" max="7" width="10.5703125" style="4" bestFit="1" customWidth="1"/>
  </cols>
  <sheetData>
    <row r="1" spans="1:15" ht="13.5" thickBot="1" x14ac:dyDescent="0.25">
      <c r="A1" s="48"/>
      <c r="B1" s="48"/>
      <c r="C1" s="48"/>
      <c r="D1" s="48"/>
      <c r="E1" s="48"/>
      <c r="F1" s="48"/>
      <c r="G1" s="49"/>
      <c r="H1" s="48"/>
      <c r="I1" s="109"/>
    </row>
    <row r="2" spans="1:15" x14ac:dyDescent="0.2">
      <c r="A2" s="48"/>
      <c r="B2" s="229" t="s">
        <v>213</v>
      </c>
      <c r="C2" s="230"/>
      <c r="D2" s="230"/>
      <c r="E2" s="230"/>
      <c r="F2" s="230"/>
      <c r="G2" s="231"/>
      <c r="H2" s="48"/>
      <c r="I2" s="109"/>
    </row>
    <row r="3" spans="1:15" ht="13.5" thickBot="1" x14ac:dyDescent="0.25">
      <c r="A3" s="48"/>
      <c r="B3" s="232"/>
      <c r="C3" s="233"/>
      <c r="D3" s="233"/>
      <c r="E3" s="233"/>
      <c r="F3" s="233"/>
      <c r="G3" s="234"/>
      <c r="H3" s="48"/>
      <c r="I3" s="109"/>
    </row>
    <row r="4" spans="1:15" s="2" customFormat="1" ht="12" thickBot="1" x14ac:dyDescent="0.25">
      <c r="A4" s="50"/>
      <c r="B4" s="79" t="s">
        <v>40</v>
      </c>
      <c r="C4" s="8" t="s">
        <v>0</v>
      </c>
      <c r="D4" s="243"/>
      <c r="E4" s="244"/>
      <c r="F4" s="8" t="s">
        <v>2</v>
      </c>
      <c r="G4" s="9" t="s">
        <v>8</v>
      </c>
      <c r="H4" s="50"/>
      <c r="I4" s="110"/>
    </row>
    <row r="5" spans="1:15" x14ac:dyDescent="0.2">
      <c r="A5" s="48"/>
      <c r="B5" s="10" t="s">
        <v>194</v>
      </c>
      <c r="C5" s="6"/>
      <c r="D5" s="245"/>
      <c r="E5" s="246"/>
      <c r="F5" s="124">
        <v>270183</v>
      </c>
      <c r="G5" s="11"/>
      <c r="H5" s="48"/>
      <c r="I5" s="109"/>
    </row>
    <row r="6" spans="1:15" x14ac:dyDescent="0.2">
      <c r="A6" s="48"/>
      <c r="B6" s="12" t="s">
        <v>199</v>
      </c>
      <c r="C6" s="6"/>
      <c r="D6" s="241"/>
      <c r="E6" s="242"/>
      <c r="F6" s="46">
        <v>4192131</v>
      </c>
      <c r="G6" s="74">
        <v>0.84681714169361366</v>
      </c>
      <c r="H6" s="48"/>
      <c r="I6" s="109"/>
    </row>
    <row r="7" spans="1:15" x14ac:dyDescent="0.2">
      <c r="A7" s="48"/>
      <c r="B7" s="13"/>
      <c r="C7" s="6"/>
      <c r="D7" s="241"/>
      <c r="E7" s="242"/>
      <c r="F7" s="46"/>
      <c r="G7" s="15"/>
      <c r="H7" s="48"/>
      <c r="I7" s="109"/>
    </row>
    <row r="8" spans="1:15" ht="13.5" x14ac:dyDescent="0.2">
      <c r="A8" s="48"/>
      <c r="B8" s="16" t="s">
        <v>5</v>
      </c>
      <c r="C8" s="47">
        <v>957176</v>
      </c>
      <c r="D8" s="241"/>
      <c r="E8" s="242"/>
      <c r="F8" s="46"/>
      <c r="G8" s="74"/>
      <c r="H8" s="48"/>
      <c r="I8" s="109"/>
      <c r="K8" s="91"/>
      <c r="L8" s="92"/>
      <c r="M8" s="92"/>
      <c r="N8" s="92"/>
      <c r="O8" s="92"/>
    </row>
    <row r="9" spans="1:15" s="1" customFormat="1" ht="13.5" x14ac:dyDescent="0.25">
      <c r="A9" s="51"/>
      <c r="B9" s="12" t="s">
        <v>27</v>
      </c>
      <c r="C9" s="46">
        <v>755236</v>
      </c>
      <c r="D9" s="241"/>
      <c r="E9" s="242"/>
      <c r="F9" s="46">
        <v>755236</v>
      </c>
      <c r="G9" s="74">
        <v>0.15255887538440904</v>
      </c>
      <c r="H9" s="51"/>
      <c r="I9" s="111"/>
      <c r="K9" s="90"/>
      <c r="L9"/>
      <c r="M9"/>
      <c r="N9"/>
      <c r="O9"/>
    </row>
    <row r="10" spans="1:15" ht="13.5" x14ac:dyDescent="0.25">
      <c r="A10" s="48"/>
      <c r="B10" s="16" t="s">
        <v>6</v>
      </c>
      <c r="C10" s="47">
        <v>142380</v>
      </c>
      <c r="D10" s="241"/>
      <c r="E10" s="242"/>
      <c r="F10" s="46"/>
      <c r="G10" s="74"/>
      <c r="H10" s="48"/>
      <c r="I10" s="109"/>
      <c r="K10" s="88"/>
      <c r="L10" s="89"/>
      <c r="M10" s="87"/>
      <c r="N10" s="87"/>
      <c r="O10" s="87"/>
    </row>
    <row r="11" spans="1:15" ht="13.5" x14ac:dyDescent="0.25">
      <c r="A11" s="48"/>
      <c r="B11" s="13"/>
      <c r="C11" s="6"/>
      <c r="D11" s="241"/>
      <c r="E11" s="242"/>
      <c r="F11" s="46"/>
      <c r="G11" s="15"/>
      <c r="H11" s="48"/>
      <c r="I11" s="109"/>
      <c r="K11" s="88"/>
      <c r="L11" s="89"/>
      <c r="M11" s="87"/>
      <c r="N11" s="89"/>
      <c r="O11" s="89"/>
    </row>
    <row r="12" spans="1:15" s="1" customFormat="1" ht="13.5" x14ac:dyDescent="0.25">
      <c r="A12" s="51"/>
      <c r="B12" s="12" t="s">
        <v>7</v>
      </c>
      <c r="C12" s="6"/>
      <c r="D12" s="241"/>
      <c r="E12" s="242"/>
      <c r="F12" s="46">
        <v>3089</v>
      </c>
      <c r="G12" s="74">
        <v>6.239829219772886E-4</v>
      </c>
      <c r="H12" s="51"/>
      <c r="I12" s="111"/>
      <c r="K12" s="90"/>
      <c r="L12"/>
      <c r="M12"/>
      <c r="N12"/>
      <c r="O12"/>
    </row>
    <row r="13" spans="1:15" ht="13.5" x14ac:dyDescent="0.25">
      <c r="A13" s="48"/>
      <c r="B13" s="247"/>
      <c r="C13" s="248"/>
      <c r="D13" s="248"/>
      <c r="E13" s="242"/>
      <c r="F13" s="76"/>
      <c r="G13" s="15"/>
      <c r="H13" s="48"/>
      <c r="I13" s="109"/>
      <c r="K13" s="88"/>
      <c r="L13" s="89"/>
      <c r="M13" s="87"/>
      <c r="N13" s="87"/>
      <c r="O13" s="87"/>
    </row>
    <row r="14" spans="1:15" s="1" customFormat="1" ht="14.25" thickBot="1" x14ac:dyDescent="0.3">
      <c r="A14" s="51"/>
      <c r="B14" s="249" t="s">
        <v>39</v>
      </c>
      <c r="C14" s="250"/>
      <c r="D14" s="250"/>
      <c r="E14" s="251"/>
      <c r="F14" s="21">
        <v>4950456</v>
      </c>
      <c r="G14" s="75">
        <v>1</v>
      </c>
      <c r="H14" s="51"/>
      <c r="I14" s="111"/>
      <c r="K14" s="90"/>
      <c r="L14"/>
      <c r="M14"/>
      <c r="N14"/>
      <c r="O14"/>
    </row>
    <row r="15" spans="1:15" ht="13.5" x14ac:dyDescent="0.25">
      <c r="A15" s="48"/>
      <c r="B15" s="20" t="s">
        <v>206</v>
      </c>
      <c r="H15" s="48"/>
      <c r="I15" s="109"/>
      <c r="K15" s="88"/>
      <c r="L15" s="89"/>
      <c r="M15" s="87"/>
      <c r="N15" s="87"/>
      <c r="O15" s="87"/>
    </row>
    <row r="16" spans="1:15" ht="14.25" thickBot="1" x14ac:dyDescent="0.3">
      <c r="A16" s="48"/>
      <c r="B16" s="95"/>
      <c r="C16" s="57"/>
      <c r="D16" s="57"/>
      <c r="E16" s="57"/>
      <c r="F16" s="57"/>
      <c r="G16" s="96"/>
      <c r="H16" s="48"/>
      <c r="I16" s="109"/>
      <c r="K16" s="90"/>
    </row>
    <row r="17" spans="1:15" ht="13.5" x14ac:dyDescent="0.25">
      <c r="A17" s="48"/>
      <c r="B17" s="235" t="s">
        <v>214</v>
      </c>
      <c r="C17" s="236"/>
      <c r="D17" s="236"/>
      <c r="E17" s="236"/>
      <c r="F17" s="236"/>
      <c r="G17" s="237"/>
      <c r="H17" s="48"/>
      <c r="I17" s="109"/>
      <c r="K17" s="88"/>
      <c r="L17" s="87"/>
      <c r="M17" s="89"/>
      <c r="N17" s="89"/>
      <c r="O17" s="89"/>
    </row>
    <row r="18" spans="1:15" ht="14.25" thickBot="1" x14ac:dyDescent="0.3">
      <c r="A18" s="48"/>
      <c r="B18" s="238"/>
      <c r="C18" s="239"/>
      <c r="D18" s="239"/>
      <c r="E18" s="239"/>
      <c r="F18" s="239"/>
      <c r="G18" s="240"/>
      <c r="H18" s="48"/>
      <c r="K18" s="88"/>
      <c r="L18" s="87"/>
      <c r="M18" s="89"/>
      <c r="N18" s="89"/>
      <c r="O18" s="89"/>
    </row>
    <row r="19" spans="1:15" ht="32.25" thickBot="1" x14ac:dyDescent="0.3">
      <c r="A19" s="48"/>
      <c r="B19" s="68" t="s">
        <v>10</v>
      </c>
      <c r="C19" s="69" t="s">
        <v>11</v>
      </c>
      <c r="D19" s="68" t="s">
        <v>38</v>
      </c>
      <c r="E19" s="17"/>
      <c r="F19" s="17"/>
      <c r="G19" s="94"/>
      <c r="H19" s="48"/>
      <c r="K19" s="88"/>
      <c r="L19" s="87"/>
      <c r="M19" s="89"/>
      <c r="N19" s="89"/>
      <c r="O19" s="89"/>
    </row>
    <row r="20" spans="1:15" ht="13.5" x14ac:dyDescent="0.25">
      <c r="A20" s="48"/>
      <c r="B20" s="22" t="s">
        <v>13</v>
      </c>
      <c r="C20" s="28">
        <v>2087987</v>
      </c>
      <c r="D20" s="25">
        <v>0.42177670097461728</v>
      </c>
      <c r="E20" s="17"/>
      <c r="F20" s="17"/>
      <c r="G20" s="94"/>
      <c r="H20" s="48"/>
      <c r="K20" s="88"/>
      <c r="L20" s="87"/>
    </row>
    <row r="21" spans="1:15" x14ac:dyDescent="0.2">
      <c r="A21" s="48"/>
      <c r="B21" s="23" t="s">
        <v>14</v>
      </c>
      <c r="C21" s="29">
        <v>586864</v>
      </c>
      <c r="D21" s="26">
        <v>0.11854746310238895</v>
      </c>
      <c r="E21" s="17"/>
      <c r="F21" s="97" t="s">
        <v>31</v>
      </c>
      <c r="G21" s="94"/>
      <c r="H21" s="48"/>
    </row>
    <row r="22" spans="1:15" ht="13.5" thickBot="1" x14ac:dyDescent="0.25">
      <c r="A22" s="48"/>
      <c r="B22" s="24" t="s">
        <v>12</v>
      </c>
      <c r="C22" s="30">
        <v>99900</v>
      </c>
      <c r="D22" s="27">
        <v>2.0179959179518009E-2</v>
      </c>
      <c r="E22" s="98" t="s">
        <v>32</v>
      </c>
      <c r="F22" s="17"/>
      <c r="G22" s="94"/>
      <c r="H22" s="48"/>
    </row>
    <row r="23" spans="1:15" ht="13.5" thickBot="1" x14ac:dyDescent="0.25">
      <c r="A23" s="48"/>
      <c r="B23" s="31" t="s">
        <v>9</v>
      </c>
      <c r="C23" s="66">
        <v>2774751</v>
      </c>
      <c r="D23" s="32">
        <v>0.56050412325652421</v>
      </c>
      <c r="E23" s="17"/>
      <c r="F23" s="67">
        <f>7927147+F5</f>
        <v>8197330</v>
      </c>
      <c r="G23" s="94"/>
      <c r="H23" s="48"/>
    </row>
    <row r="24" spans="1:15" x14ac:dyDescent="0.2">
      <c r="A24" s="48"/>
      <c r="B24" s="93" t="s">
        <v>207</v>
      </c>
      <c r="C24" s="17"/>
      <c r="D24" s="17"/>
      <c r="E24" s="17"/>
      <c r="F24" s="17"/>
      <c r="G24" s="94"/>
      <c r="H24" s="48"/>
    </row>
    <row r="25" spans="1:15" ht="13.5" thickBot="1" x14ac:dyDescent="0.25">
      <c r="A25" s="48"/>
      <c r="B25" s="13"/>
      <c r="C25" s="17"/>
      <c r="D25" s="17"/>
      <c r="E25" s="17"/>
      <c r="F25" s="17"/>
      <c r="G25" s="94"/>
      <c r="H25" s="48"/>
    </row>
    <row r="26" spans="1:15" ht="16.5" thickBot="1" x14ac:dyDescent="0.3">
      <c r="A26" s="48"/>
      <c r="B26" s="62" t="s">
        <v>33</v>
      </c>
      <c r="C26" s="63">
        <v>1.7841081956543128</v>
      </c>
      <c r="D26" s="99"/>
      <c r="E26" s="17"/>
      <c r="F26" s="14"/>
      <c r="G26" s="94"/>
      <c r="H26" s="48"/>
    </row>
    <row r="27" spans="1:15" ht="16.5" thickBot="1" x14ac:dyDescent="0.3">
      <c r="A27" s="48"/>
      <c r="B27" s="70" t="s">
        <v>34</v>
      </c>
      <c r="C27" s="71">
        <v>2.3709228074695869</v>
      </c>
      <c r="D27" s="38"/>
      <c r="E27" s="17"/>
      <c r="F27" s="17"/>
      <c r="G27" s="94"/>
      <c r="H27" s="48"/>
    </row>
    <row r="28" spans="1:15" ht="15.75" x14ac:dyDescent="0.25">
      <c r="A28" s="48"/>
      <c r="B28" s="100"/>
      <c r="C28" s="39"/>
      <c r="D28" s="99"/>
      <c r="E28" s="17"/>
      <c r="F28" s="17"/>
      <c r="G28" s="94"/>
      <c r="H28" s="48"/>
    </row>
    <row r="29" spans="1:15" x14ac:dyDescent="0.2">
      <c r="A29" s="48"/>
      <c r="B29" s="95"/>
      <c r="C29" s="57"/>
      <c r="D29" s="57"/>
      <c r="E29" s="57"/>
      <c r="F29" s="57"/>
      <c r="G29" s="96"/>
      <c r="H29" s="48"/>
    </row>
    <row r="30" spans="1:15" x14ac:dyDescent="0.2">
      <c r="A30" s="48"/>
      <c r="B30" s="13"/>
      <c r="C30" s="59" t="s">
        <v>17</v>
      </c>
      <c r="D30" s="60" t="s">
        <v>19</v>
      </c>
      <c r="E30" s="60" t="s">
        <v>20</v>
      </c>
      <c r="F30" s="61" t="s">
        <v>21</v>
      </c>
      <c r="G30" s="94"/>
      <c r="H30" s="48"/>
    </row>
    <row r="31" spans="1:15" x14ac:dyDescent="0.2">
      <c r="A31" s="48"/>
      <c r="B31" s="101" t="s">
        <v>15</v>
      </c>
      <c r="C31" s="14">
        <v>1513457</v>
      </c>
      <c r="D31" s="14">
        <v>497656</v>
      </c>
      <c r="E31" s="14">
        <v>76874</v>
      </c>
      <c r="F31" s="102">
        <v>2087987</v>
      </c>
      <c r="G31" s="94"/>
      <c r="H31" s="48"/>
    </row>
    <row r="32" spans="1:15" x14ac:dyDescent="0.2">
      <c r="A32" s="48"/>
      <c r="B32" s="103" t="s">
        <v>16</v>
      </c>
      <c r="C32" s="14">
        <v>533246</v>
      </c>
      <c r="D32" s="14">
        <v>44275</v>
      </c>
      <c r="E32" s="14">
        <v>9343</v>
      </c>
      <c r="F32" s="102">
        <v>586864</v>
      </c>
      <c r="G32" s="94"/>
      <c r="H32" s="48"/>
    </row>
    <row r="33" spans="1:8" ht="13.5" thickBot="1" x14ac:dyDescent="0.25">
      <c r="A33" s="48"/>
      <c r="B33" s="103" t="s">
        <v>18</v>
      </c>
      <c r="C33" s="34">
        <v>99900</v>
      </c>
      <c r="D33" s="34">
        <v>0</v>
      </c>
      <c r="E33" s="34">
        <v>0</v>
      </c>
      <c r="F33" s="102">
        <v>99900</v>
      </c>
      <c r="G33" s="94"/>
      <c r="H33" s="48"/>
    </row>
    <row r="34" spans="1:8" x14ac:dyDescent="0.2">
      <c r="A34" s="48"/>
      <c r="B34" s="104" t="s">
        <v>26</v>
      </c>
      <c r="C34" s="64">
        <v>2146603</v>
      </c>
      <c r="D34" s="64">
        <v>541931</v>
      </c>
      <c r="E34" s="64">
        <v>86217</v>
      </c>
      <c r="F34" s="67">
        <v>2774751</v>
      </c>
      <c r="G34" s="94"/>
      <c r="H34" s="48"/>
    </row>
    <row r="35" spans="1:8" x14ac:dyDescent="0.2">
      <c r="A35" s="48"/>
      <c r="B35" s="95"/>
      <c r="C35" s="57"/>
      <c r="D35" s="57"/>
      <c r="E35" s="57"/>
      <c r="F35" s="57"/>
      <c r="G35" s="96"/>
      <c r="H35" s="48"/>
    </row>
    <row r="36" spans="1:8" ht="13.5" thickBot="1" x14ac:dyDescent="0.25">
      <c r="A36" s="48"/>
      <c r="B36" s="105"/>
      <c r="C36" s="37" t="s">
        <v>22</v>
      </c>
      <c r="D36" s="37" t="s">
        <v>23</v>
      </c>
      <c r="E36" s="37" t="s">
        <v>24</v>
      </c>
      <c r="F36" s="81" t="s">
        <v>21</v>
      </c>
      <c r="G36" s="94"/>
      <c r="H36" s="48"/>
    </row>
    <row r="37" spans="1:8" x14ac:dyDescent="0.2">
      <c r="A37" s="48"/>
      <c r="B37" s="104" t="s">
        <v>25</v>
      </c>
      <c r="C37" s="84">
        <v>2087987</v>
      </c>
      <c r="D37" s="85">
        <v>586864</v>
      </c>
      <c r="E37" s="86">
        <v>728048</v>
      </c>
      <c r="F37" s="67">
        <v>3402899</v>
      </c>
      <c r="G37" s="94"/>
      <c r="H37" s="48"/>
    </row>
    <row r="38" spans="1:8" ht="13.5" thickBot="1" x14ac:dyDescent="0.25">
      <c r="A38" s="48"/>
      <c r="B38" s="106"/>
      <c r="C38" s="107"/>
      <c r="D38" s="107"/>
      <c r="E38" s="107"/>
      <c r="F38" s="107"/>
      <c r="G38" s="108"/>
      <c r="H38" s="48"/>
    </row>
    <row r="39" spans="1:8" x14ac:dyDescent="0.2">
      <c r="A39" s="48"/>
      <c r="B39" s="48"/>
      <c r="C39" s="48"/>
      <c r="D39" s="48"/>
      <c r="E39" s="48"/>
      <c r="F39" s="48"/>
      <c r="G39" s="49"/>
      <c r="H39" s="48"/>
    </row>
  </sheetData>
  <mergeCells count="13">
    <mergeCell ref="B2:G3"/>
    <mergeCell ref="D8:E8"/>
    <mergeCell ref="D9:E9"/>
    <mergeCell ref="D10:E10"/>
    <mergeCell ref="B17:G18"/>
    <mergeCell ref="D4:E4"/>
    <mergeCell ref="D5:E5"/>
    <mergeCell ref="D6:E6"/>
    <mergeCell ref="D7:E7"/>
    <mergeCell ref="D12:E12"/>
    <mergeCell ref="B13:E13"/>
    <mergeCell ref="B14:E14"/>
    <mergeCell ref="D11:E11"/>
  </mergeCells>
  <phoneticPr fontId="22" type="noConversion"/>
  <pageMargins left="0.78740157499999996" right="0.78740157499999996" top="0.984251969" bottom="0.984251969" header="0.4921259845" footer="0.492125984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"/>
  <sheetViews>
    <sheetView zoomScaleNormal="100" workbookViewId="0">
      <selection activeCell="C9" sqref="C9"/>
    </sheetView>
  </sheetViews>
  <sheetFormatPr defaultRowHeight="12.75" x14ac:dyDescent="0.2"/>
  <cols>
    <col min="2" max="2" width="55.28515625" customWidth="1"/>
    <col min="3" max="6" width="16.7109375" customWidth="1"/>
    <col min="7" max="7" width="10.5703125" style="4" bestFit="1" customWidth="1"/>
  </cols>
  <sheetData>
    <row r="1" spans="1:15" ht="13.5" thickBot="1" x14ac:dyDescent="0.25">
      <c r="A1" s="48"/>
      <c r="B1" s="48"/>
      <c r="C1" s="48"/>
      <c r="D1" s="48"/>
      <c r="E1" s="48"/>
      <c r="F1" s="48"/>
      <c r="G1" s="49"/>
      <c r="H1" s="48"/>
      <c r="I1" s="109"/>
    </row>
    <row r="2" spans="1:15" x14ac:dyDescent="0.2">
      <c r="A2" s="48"/>
      <c r="B2" s="229" t="s">
        <v>289</v>
      </c>
      <c r="C2" s="230"/>
      <c r="D2" s="230"/>
      <c r="E2" s="230"/>
      <c r="F2" s="230"/>
      <c r="G2" s="231"/>
      <c r="H2" s="48"/>
      <c r="I2" s="109"/>
    </row>
    <row r="3" spans="1:15" ht="13.5" thickBot="1" x14ac:dyDescent="0.25">
      <c r="A3" s="48"/>
      <c r="B3" s="232"/>
      <c r="C3" s="233"/>
      <c r="D3" s="233"/>
      <c r="E3" s="233"/>
      <c r="F3" s="233"/>
      <c r="G3" s="234"/>
      <c r="H3" s="48"/>
      <c r="I3" s="109"/>
    </row>
    <row r="4" spans="1:15" s="2" customFormat="1" ht="12" thickBot="1" x14ac:dyDescent="0.25">
      <c r="A4" s="50"/>
      <c r="B4" s="79" t="s">
        <v>40</v>
      </c>
      <c r="C4" s="8" t="s">
        <v>0</v>
      </c>
      <c r="D4" s="243"/>
      <c r="E4" s="244"/>
      <c r="F4" s="8" t="s">
        <v>2</v>
      </c>
      <c r="G4" s="9" t="s">
        <v>8</v>
      </c>
      <c r="H4" s="50"/>
      <c r="I4" s="110"/>
    </row>
    <row r="5" spans="1:15" x14ac:dyDescent="0.2">
      <c r="A5" s="48"/>
      <c r="B5" s="10" t="s">
        <v>194</v>
      </c>
      <c r="C5" s="6"/>
      <c r="D5" s="245"/>
      <c r="E5" s="246"/>
      <c r="F5" s="43">
        <v>263368</v>
      </c>
      <c r="G5" s="11"/>
      <c r="H5" s="48"/>
      <c r="I5" s="109"/>
    </row>
    <row r="6" spans="1:15" x14ac:dyDescent="0.2">
      <c r="A6" s="48"/>
      <c r="B6" s="12" t="s">
        <v>199</v>
      </c>
      <c r="C6" s="6"/>
      <c r="D6" s="241"/>
      <c r="E6" s="242"/>
      <c r="F6" s="46">
        <v>4206233</v>
      </c>
      <c r="G6" s="74">
        <v>0.85038724239101249</v>
      </c>
      <c r="H6" s="48"/>
      <c r="I6" s="109"/>
    </row>
    <row r="7" spans="1:15" x14ac:dyDescent="0.2">
      <c r="A7" s="48"/>
      <c r="B7" s="13"/>
      <c r="C7" s="6"/>
      <c r="D7" s="241"/>
      <c r="E7" s="242"/>
      <c r="F7" s="46"/>
      <c r="G7" s="15"/>
      <c r="H7" s="48"/>
      <c r="I7" s="109"/>
    </row>
    <row r="8" spans="1:15" ht="13.5" x14ac:dyDescent="0.2">
      <c r="A8" s="48"/>
      <c r="B8" s="16" t="s">
        <v>5</v>
      </c>
      <c r="C8" s="47">
        <v>977623</v>
      </c>
      <c r="D8" s="241"/>
      <c r="E8" s="242"/>
      <c r="F8" s="46"/>
      <c r="G8" s="74"/>
      <c r="H8" s="48"/>
      <c r="I8" s="109"/>
      <c r="K8" s="91"/>
      <c r="L8" s="92"/>
      <c r="M8" s="92"/>
      <c r="N8" s="92"/>
      <c r="O8" s="92"/>
    </row>
    <row r="9" spans="1:15" s="1" customFormat="1" ht="13.5" x14ac:dyDescent="0.25">
      <c r="A9" s="51"/>
      <c r="B9" s="12" t="s">
        <v>27</v>
      </c>
      <c r="C9" s="46">
        <v>735828</v>
      </c>
      <c r="D9" s="241"/>
      <c r="E9" s="242"/>
      <c r="F9" s="46">
        <v>735828</v>
      </c>
      <c r="G9" s="74">
        <v>0.14876464137723563</v>
      </c>
      <c r="H9" s="51"/>
      <c r="I9" s="111"/>
      <c r="K9" s="90"/>
      <c r="L9"/>
      <c r="M9"/>
      <c r="N9"/>
      <c r="O9"/>
    </row>
    <row r="10" spans="1:15" ht="13.5" x14ac:dyDescent="0.25">
      <c r="A10" s="48"/>
      <c r="B10" s="16" t="s">
        <v>6</v>
      </c>
      <c r="C10" s="47">
        <v>143701</v>
      </c>
      <c r="D10" s="241"/>
      <c r="E10" s="242"/>
      <c r="F10" s="46"/>
      <c r="G10" s="74"/>
      <c r="H10" s="48"/>
      <c r="I10" s="109"/>
      <c r="K10" s="88"/>
      <c r="L10" s="89"/>
      <c r="M10" s="87"/>
      <c r="N10" s="87"/>
      <c r="O10" s="87"/>
    </row>
    <row r="11" spans="1:15" ht="13.5" x14ac:dyDescent="0.25">
      <c r="A11" s="48"/>
      <c r="B11" s="13"/>
      <c r="C11" s="6"/>
      <c r="D11" s="241"/>
      <c r="E11" s="242"/>
      <c r="F11" s="46"/>
      <c r="G11" s="15"/>
      <c r="H11" s="48"/>
      <c r="I11" s="109"/>
      <c r="K11" s="88"/>
      <c r="L11" s="89"/>
      <c r="M11" s="87"/>
      <c r="N11" s="89"/>
      <c r="O11" s="89"/>
    </row>
    <row r="12" spans="1:15" s="1" customFormat="1" ht="13.5" x14ac:dyDescent="0.25">
      <c r="A12" s="51"/>
      <c r="B12" s="12" t="s">
        <v>7</v>
      </c>
      <c r="C12" s="6"/>
      <c r="D12" s="241"/>
      <c r="E12" s="242"/>
      <c r="F12" s="46">
        <v>4195</v>
      </c>
      <c r="G12" s="74">
        <v>8.4811623175185436E-4</v>
      </c>
      <c r="H12" s="51"/>
      <c r="I12" s="111"/>
      <c r="K12" s="90"/>
      <c r="L12"/>
      <c r="M12"/>
      <c r="N12"/>
      <c r="O12"/>
    </row>
    <row r="13" spans="1:15" ht="13.5" x14ac:dyDescent="0.25">
      <c r="A13" s="48"/>
      <c r="B13" s="247"/>
      <c r="C13" s="248"/>
      <c r="D13" s="248"/>
      <c r="E13" s="242"/>
      <c r="F13" s="76"/>
      <c r="G13" s="15"/>
      <c r="H13" s="48"/>
      <c r="I13" s="109"/>
      <c r="K13" s="88"/>
      <c r="L13" s="89"/>
      <c r="M13" s="87"/>
      <c r="N13" s="87"/>
      <c r="O13" s="87"/>
    </row>
    <row r="14" spans="1:15" s="1" customFormat="1" ht="14.25" thickBot="1" x14ac:dyDescent="0.3">
      <c r="A14" s="51"/>
      <c r="B14" s="249" t="s">
        <v>39</v>
      </c>
      <c r="C14" s="250"/>
      <c r="D14" s="250"/>
      <c r="E14" s="251"/>
      <c r="F14" s="21">
        <v>4946256</v>
      </c>
      <c r="G14" s="75">
        <v>1</v>
      </c>
      <c r="H14" s="51"/>
      <c r="I14" s="111"/>
      <c r="K14" s="90"/>
      <c r="L14"/>
      <c r="M14"/>
      <c r="N14"/>
      <c r="O14"/>
    </row>
    <row r="15" spans="1:15" ht="13.5" x14ac:dyDescent="0.25">
      <c r="A15" s="48"/>
      <c r="B15" s="20" t="s">
        <v>215</v>
      </c>
      <c r="H15" s="48"/>
      <c r="I15" s="109"/>
      <c r="K15" s="88"/>
      <c r="L15" s="89"/>
      <c r="M15" s="87"/>
      <c r="N15" s="87"/>
      <c r="O15" s="87"/>
    </row>
    <row r="16" spans="1:15" ht="14.25" thickBot="1" x14ac:dyDescent="0.3">
      <c r="A16" s="48"/>
      <c r="B16" s="95"/>
      <c r="C16" s="57"/>
      <c r="D16" s="57"/>
      <c r="E16" s="57"/>
      <c r="F16" s="57"/>
      <c r="G16" s="96"/>
      <c r="H16" s="48"/>
      <c r="I16" s="109"/>
      <c r="K16" s="90"/>
    </row>
    <row r="17" spans="1:15" ht="13.5" x14ac:dyDescent="0.25">
      <c r="A17" s="48"/>
      <c r="B17" s="235" t="s">
        <v>290</v>
      </c>
      <c r="C17" s="236"/>
      <c r="D17" s="236"/>
      <c r="E17" s="236"/>
      <c r="F17" s="236"/>
      <c r="G17" s="237"/>
      <c r="H17" s="48"/>
      <c r="I17" s="109"/>
      <c r="K17" s="88"/>
      <c r="L17" s="87"/>
      <c r="M17" s="89"/>
      <c r="N17" s="89"/>
      <c r="O17" s="89"/>
    </row>
    <row r="18" spans="1:15" ht="14.25" thickBot="1" x14ac:dyDescent="0.3">
      <c r="A18" s="48"/>
      <c r="B18" s="238"/>
      <c r="C18" s="239"/>
      <c r="D18" s="239"/>
      <c r="E18" s="239"/>
      <c r="F18" s="239"/>
      <c r="G18" s="240"/>
      <c r="H18" s="48"/>
      <c r="K18" s="88"/>
      <c r="L18" s="87"/>
      <c r="M18" s="89"/>
      <c r="N18" s="89"/>
      <c r="O18" s="89"/>
    </row>
    <row r="19" spans="1:15" ht="32.25" thickBot="1" x14ac:dyDescent="0.3">
      <c r="A19" s="48"/>
      <c r="B19" s="68" t="s">
        <v>10</v>
      </c>
      <c r="C19" s="69" t="s">
        <v>11</v>
      </c>
      <c r="D19" s="68" t="s">
        <v>38</v>
      </c>
      <c r="E19" s="17"/>
      <c r="F19" s="17"/>
      <c r="G19" s="94"/>
      <c r="H19" s="48"/>
      <c r="K19" s="88"/>
      <c r="L19" s="87"/>
      <c r="M19" s="89"/>
      <c r="N19" s="89"/>
      <c r="O19" s="89"/>
    </row>
    <row r="20" spans="1:15" ht="13.5" x14ac:dyDescent="0.25">
      <c r="A20" s="48"/>
      <c r="B20" s="22" t="s">
        <v>13</v>
      </c>
      <c r="C20" s="28">
        <v>2242281</v>
      </c>
      <c r="D20" s="25">
        <v>0.45332894213320135</v>
      </c>
      <c r="E20" s="17"/>
      <c r="F20" s="17"/>
      <c r="G20" s="94"/>
      <c r="H20" s="48"/>
      <c r="K20" s="88"/>
      <c r="L20" s="87"/>
    </row>
    <row r="21" spans="1:15" x14ac:dyDescent="0.2">
      <c r="A21" s="48"/>
      <c r="B21" s="23" t="s">
        <v>217</v>
      </c>
      <c r="C21" s="29">
        <v>470958</v>
      </c>
      <c r="D21" s="26">
        <v>9.5215047502595906E-2</v>
      </c>
      <c r="E21" s="17"/>
      <c r="F21" s="97" t="s">
        <v>31</v>
      </c>
      <c r="G21" s="94"/>
      <c r="H21" s="48"/>
    </row>
    <row r="22" spans="1:15" ht="13.5" thickBot="1" x14ac:dyDescent="0.25">
      <c r="A22" s="48"/>
      <c r="B22" s="24" t="s">
        <v>12</v>
      </c>
      <c r="C22" s="30">
        <v>96577</v>
      </c>
      <c r="D22" s="27">
        <v>1.9525273257186851E-2</v>
      </c>
      <c r="E22" s="98" t="s">
        <v>32</v>
      </c>
      <c r="F22" s="17"/>
      <c r="G22" s="94"/>
      <c r="H22" s="48"/>
    </row>
    <row r="23" spans="1:15" ht="13.5" thickBot="1" x14ac:dyDescent="0.25">
      <c r="A23" s="48"/>
      <c r="B23" s="31" t="s">
        <v>9</v>
      </c>
      <c r="C23" s="66">
        <v>2809816</v>
      </c>
      <c r="D23" s="32">
        <v>0.56806926289298409</v>
      </c>
      <c r="E23" s="17"/>
      <c r="F23" s="67">
        <v>8261235</v>
      </c>
      <c r="G23" s="94"/>
      <c r="H23" s="48"/>
    </row>
    <row r="24" spans="1:15" x14ac:dyDescent="0.2">
      <c r="A24" s="48"/>
      <c r="B24" s="93" t="s">
        <v>216</v>
      </c>
      <c r="C24" s="17"/>
      <c r="D24" s="17"/>
      <c r="E24" s="17"/>
      <c r="F24" s="17"/>
      <c r="G24" s="94"/>
      <c r="H24" s="48"/>
    </row>
    <row r="25" spans="1:15" ht="13.5" thickBot="1" x14ac:dyDescent="0.25">
      <c r="A25" s="48"/>
      <c r="B25" s="13"/>
      <c r="C25" s="17"/>
      <c r="D25" s="17"/>
      <c r="E25" s="17"/>
      <c r="F25" s="17"/>
      <c r="G25" s="94"/>
      <c r="H25" s="48"/>
    </row>
    <row r="26" spans="1:15" ht="16.5" thickBot="1" x14ac:dyDescent="0.3">
      <c r="A26" s="48"/>
      <c r="B26" s="62" t="s">
        <v>33</v>
      </c>
      <c r="C26" s="63">
        <v>1.7603487203432537</v>
      </c>
      <c r="D26" s="99"/>
      <c r="E26" s="17"/>
      <c r="F26" s="14"/>
      <c r="G26" s="94"/>
      <c r="H26" s="48"/>
    </row>
    <row r="27" spans="1:15" ht="16.5" thickBot="1" x14ac:dyDescent="0.3">
      <c r="A27" s="48"/>
      <c r="B27" s="70" t="s">
        <v>34</v>
      </c>
      <c r="C27" s="71">
        <v>2.2059037203633265</v>
      </c>
      <c r="D27" s="38"/>
      <c r="E27" s="17"/>
      <c r="F27" s="17"/>
      <c r="G27" s="94"/>
      <c r="H27" s="48"/>
    </row>
    <row r="28" spans="1:15" ht="15.75" x14ac:dyDescent="0.25">
      <c r="A28" s="48"/>
      <c r="B28" s="100"/>
      <c r="C28" s="39"/>
      <c r="D28" s="99"/>
      <c r="E28" s="17"/>
      <c r="F28" s="17"/>
      <c r="G28" s="94"/>
      <c r="H28" s="48"/>
    </row>
    <row r="29" spans="1:15" x14ac:dyDescent="0.2">
      <c r="A29" s="48"/>
      <c r="B29" s="95"/>
      <c r="C29" s="57"/>
      <c r="D29" s="57"/>
      <c r="E29" s="57"/>
      <c r="F29" s="57"/>
      <c r="G29" s="96"/>
      <c r="H29" s="48"/>
    </row>
    <row r="30" spans="1:15" x14ac:dyDescent="0.2">
      <c r="A30" s="48"/>
      <c r="B30" s="13"/>
      <c r="C30" s="59" t="s">
        <v>17</v>
      </c>
      <c r="D30" s="60" t="s">
        <v>19</v>
      </c>
      <c r="E30" s="60" t="s">
        <v>20</v>
      </c>
      <c r="F30" s="61" t="s">
        <v>21</v>
      </c>
      <c r="G30" s="94"/>
      <c r="H30" s="48"/>
    </row>
    <row r="31" spans="1:15" x14ac:dyDescent="0.2">
      <c r="A31" s="48"/>
      <c r="B31" s="101" t="s">
        <v>15</v>
      </c>
      <c r="C31" s="14">
        <v>1630707</v>
      </c>
      <c r="D31" s="14">
        <v>527633</v>
      </c>
      <c r="E31" s="14">
        <v>83941</v>
      </c>
      <c r="F31" s="102">
        <v>2242281</v>
      </c>
      <c r="G31" s="94"/>
      <c r="H31" s="48"/>
    </row>
    <row r="32" spans="1:15" x14ac:dyDescent="0.2">
      <c r="A32" s="48"/>
      <c r="B32" s="103" t="s">
        <v>16</v>
      </c>
      <c r="C32" s="14">
        <v>455498</v>
      </c>
      <c r="D32" s="14">
        <v>12260</v>
      </c>
      <c r="E32" s="14">
        <v>3200</v>
      </c>
      <c r="F32" s="102">
        <v>470958</v>
      </c>
      <c r="G32" s="94"/>
      <c r="H32" s="48"/>
    </row>
    <row r="33" spans="1:8" ht="13.5" thickBot="1" x14ac:dyDescent="0.25">
      <c r="A33" s="48"/>
      <c r="B33" s="103" t="s">
        <v>18</v>
      </c>
      <c r="C33" s="34">
        <v>96577</v>
      </c>
      <c r="D33" s="34">
        <v>0</v>
      </c>
      <c r="E33" s="34">
        <v>0</v>
      </c>
      <c r="F33" s="102">
        <v>96577</v>
      </c>
      <c r="G33" s="94"/>
      <c r="H33" s="48"/>
    </row>
    <row r="34" spans="1:8" x14ac:dyDescent="0.2">
      <c r="A34" s="48"/>
      <c r="B34" s="104" t="s">
        <v>26</v>
      </c>
      <c r="C34" s="64">
        <v>2182782</v>
      </c>
      <c r="D34" s="64">
        <v>539893</v>
      </c>
      <c r="E34" s="64">
        <v>87141</v>
      </c>
      <c r="F34" s="67">
        <v>2809816</v>
      </c>
      <c r="G34" s="94"/>
      <c r="H34" s="48"/>
    </row>
    <row r="35" spans="1:8" x14ac:dyDescent="0.2">
      <c r="A35" s="48"/>
      <c r="B35" s="95"/>
      <c r="C35" s="57"/>
      <c r="D35" s="57"/>
      <c r="E35" s="57"/>
      <c r="F35" s="57"/>
      <c r="G35" s="96"/>
      <c r="H35" s="48"/>
    </row>
    <row r="36" spans="1:8" ht="13.5" thickBot="1" x14ac:dyDescent="0.25">
      <c r="A36" s="48"/>
      <c r="B36" s="105"/>
      <c r="C36" s="37" t="s">
        <v>22</v>
      </c>
      <c r="D36" s="37" t="s">
        <v>186</v>
      </c>
      <c r="E36" s="37" t="s">
        <v>24</v>
      </c>
      <c r="F36" s="81" t="s">
        <v>21</v>
      </c>
      <c r="G36" s="94"/>
      <c r="H36" s="48"/>
    </row>
    <row r="37" spans="1:8" x14ac:dyDescent="0.2">
      <c r="A37" s="48"/>
      <c r="B37" s="104" t="s">
        <v>25</v>
      </c>
      <c r="C37" s="84">
        <v>2242281</v>
      </c>
      <c r="D37" s="85">
        <v>470958</v>
      </c>
      <c r="E37" s="86">
        <v>723611</v>
      </c>
      <c r="F37" s="67">
        <v>3436850</v>
      </c>
      <c r="G37" s="94"/>
      <c r="H37" s="48"/>
    </row>
    <row r="38" spans="1:8" ht="13.5" thickBot="1" x14ac:dyDescent="0.25">
      <c r="A38" s="48"/>
      <c r="B38" s="106"/>
      <c r="C38" s="107"/>
      <c r="D38" s="107"/>
      <c r="E38" s="107"/>
      <c r="F38" s="107"/>
      <c r="G38" s="108"/>
      <c r="H38" s="48"/>
    </row>
    <row r="39" spans="1:8" x14ac:dyDescent="0.2">
      <c r="A39" s="48"/>
      <c r="B39" s="48"/>
      <c r="C39" s="48"/>
      <c r="D39" s="48"/>
      <c r="E39" s="48"/>
      <c r="F39" s="48"/>
      <c r="G39" s="49"/>
      <c r="H39" s="48"/>
    </row>
  </sheetData>
  <mergeCells count="13">
    <mergeCell ref="B2:G3"/>
    <mergeCell ref="B17:G18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B13:E13"/>
    <mergeCell ref="B14:E14"/>
  </mergeCells>
  <phoneticPr fontId="22" type="noConversion"/>
  <pageMargins left="0.65" right="0.56999999999999995" top="0.78" bottom="0.984251969" header="0.4921259845" footer="0.4921259845"/>
  <pageSetup paperSize="9" scale="88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zoomScaleNormal="100" workbookViewId="0">
      <selection activeCell="F5" sqref="F5"/>
    </sheetView>
  </sheetViews>
  <sheetFormatPr defaultRowHeight="12.75" x14ac:dyDescent="0.2"/>
  <cols>
    <col min="2" max="2" width="55.28515625" customWidth="1"/>
    <col min="3" max="6" width="16.7109375" customWidth="1"/>
    <col min="7" max="7" width="15.5703125" style="4" customWidth="1"/>
  </cols>
  <sheetData>
    <row r="1" spans="1:9" ht="13.5" thickBot="1" x14ac:dyDescent="0.25">
      <c r="A1" s="48"/>
      <c r="B1" s="48"/>
      <c r="C1" s="48"/>
      <c r="D1" s="48"/>
      <c r="E1" s="48"/>
      <c r="F1" s="48"/>
      <c r="G1" s="49"/>
      <c r="H1" s="48"/>
      <c r="I1" s="109"/>
    </row>
    <row r="2" spans="1:9" x14ac:dyDescent="0.2">
      <c r="A2" s="48"/>
      <c r="B2" s="229" t="s">
        <v>322</v>
      </c>
      <c r="C2" s="230"/>
      <c r="D2" s="230"/>
      <c r="E2" s="230"/>
      <c r="F2" s="230"/>
      <c r="G2" s="231"/>
      <c r="H2" s="48"/>
      <c r="I2" s="109"/>
    </row>
    <row r="3" spans="1:9" ht="13.5" thickBot="1" x14ac:dyDescent="0.25">
      <c r="A3" s="48"/>
      <c r="B3" s="232"/>
      <c r="C3" s="233"/>
      <c r="D3" s="233"/>
      <c r="E3" s="233"/>
      <c r="F3" s="233"/>
      <c r="G3" s="234"/>
      <c r="H3" s="48"/>
      <c r="I3" s="109"/>
    </row>
    <row r="4" spans="1:9" s="2" customFormat="1" ht="12" thickBot="1" x14ac:dyDescent="0.25">
      <c r="A4" s="50"/>
      <c r="B4" s="128" t="s">
        <v>40</v>
      </c>
      <c r="C4" s="8" t="s">
        <v>0</v>
      </c>
      <c r="D4" s="243"/>
      <c r="E4" s="244"/>
      <c r="F4" s="8" t="s">
        <v>2</v>
      </c>
      <c r="G4" s="9" t="s">
        <v>8</v>
      </c>
      <c r="H4" s="50"/>
      <c r="I4" s="110"/>
    </row>
    <row r="5" spans="1:9" x14ac:dyDescent="0.2">
      <c r="A5" s="48"/>
      <c r="B5" s="10" t="s">
        <v>194</v>
      </c>
      <c r="C5" s="6"/>
      <c r="D5" s="245"/>
      <c r="E5" s="246"/>
      <c r="F5" s="43">
        <v>263382</v>
      </c>
      <c r="G5" s="11"/>
      <c r="H5" s="48"/>
      <c r="I5" s="109"/>
    </row>
    <row r="6" spans="1:9" x14ac:dyDescent="0.2">
      <c r="A6" s="48"/>
      <c r="B6" s="12" t="s">
        <v>199</v>
      </c>
      <c r="C6" s="6"/>
      <c r="D6" s="241"/>
      <c r="E6" s="242"/>
      <c r="F6" s="46">
        <v>4269977</v>
      </c>
      <c r="G6" s="74">
        <v>0.84992087930461369</v>
      </c>
      <c r="H6" s="48"/>
      <c r="I6" s="109"/>
    </row>
    <row r="7" spans="1:9" x14ac:dyDescent="0.2">
      <c r="A7" s="48"/>
      <c r="B7" s="13"/>
      <c r="C7" s="6"/>
      <c r="D7" s="241"/>
      <c r="E7" s="242"/>
      <c r="F7" s="46"/>
      <c r="G7" s="15"/>
      <c r="H7" s="48"/>
      <c r="I7" s="109"/>
    </row>
    <row r="8" spans="1:9" x14ac:dyDescent="0.2">
      <c r="A8" s="48"/>
      <c r="B8" s="16" t="s">
        <v>5</v>
      </c>
      <c r="C8" s="47">
        <v>1006323</v>
      </c>
      <c r="D8" s="241"/>
      <c r="E8" s="242"/>
      <c r="F8" s="46"/>
      <c r="G8" s="74"/>
      <c r="H8" s="48"/>
      <c r="I8" s="109"/>
    </row>
    <row r="9" spans="1:9" s="1" customFormat="1" x14ac:dyDescent="0.2">
      <c r="A9" s="51"/>
      <c r="B9" s="12" t="s">
        <v>27</v>
      </c>
      <c r="C9" s="46">
        <v>749147</v>
      </c>
      <c r="D9" s="241"/>
      <c r="E9" s="242"/>
      <c r="F9" s="46">
        <v>749147</v>
      </c>
      <c r="G9" s="74">
        <v>0.14911454487188419</v>
      </c>
      <c r="H9" s="51"/>
      <c r="I9" s="111"/>
    </row>
    <row r="10" spans="1:9" x14ac:dyDescent="0.2">
      <c r="A10" s="48"/>
      <c r="B10" s="16" t="s">
        <v>6</v>
      </c>
      <c r="C10" s="47">
        <v>119392</v>
      </c>
      <c r="D10" s="241"/>
      <c r="E10" s="242"/>
      <c r="F10" s="46"/>
      <c r="G10" s="74"/>
      <c r="H10" s="48"/>
      <c r="I10" s="109"/>
    </row>
    <row r="11" spans="1:9" x14ac:dyDescent="0.2">
      <c r="A11" s="48"/>
      <c r="B11" s="13"/>
      <c r="C11" s="6"/>
      <c r="D11" s="241"/>
      <c r="E11" s="242"/>
      <c r="F11" s="46"/>
      <c r="G11" s="15"/>
      <c r="H11" s="48"/>
      <c r="I11" s="109"/>
    </row>
    <row r="12" spans="1:9" s="1" customFormat="1" x14ac:dyDescent="0.2">
      <c r="A12" s="51"/>
      <c r="B12" s="12" t="s">
        <v>7</v>
      </c>
      <c r="C12" s="6"/>
      <c r="D12" s="241"/>
      <c r="E12" s="242"/>
      <c r="F12" s="46">
        <v>4846</v>
      </c>
      <c r="G12" s="74">
        <v>9.6457582350213081E-4</v>
      </c>
      <c r="H12" s="51"/>
      <c r="I12" s="111"/>
    </row>
    <row r="13" spans="1:9" x14ac:dyDescent="0.2">
      <c r="A13" s="48"/>
      <c r="B13" s="247"/>
      <c r="C13" s="248"/>
      <c r="D13" s="248"/>
      <c r="E13" s="242"/>
      <c r="F13" s="76"/>
      <c r="G13" s="15"/>
      <c r="H13" s="48"/>
      <c r="I13" s="109"/>
    </row>
    <row r="14" spans="1:9" s="1" customFormat="1" ht="13.5" thickBot="1" x14ac:dyDescent="0.25">
      <c r="A14" s="51"/>
      <c r="B14" s="249" t="s">
        <v>39</v>
      </c>
      <c r="C14" s="250"/>
      <c r="D14" s="250"/>
      <c r="E14" s="251"/>
      <c r="F14" s="21">
        <v>5023970</v>
      </c>
      <c r="G14" s="75">
        <v>1</v>
      </c>
      <c r="H14" s="51"/>
      <c r="I14" s="111"/>
    </row>
    <row r="15" spans="1:9" x14ac:dyDescent="0.2">
      <c r="A15" s="48"/>
      <c r="B15" s="20"/>
      <c r="H15" s="48"/>
      <c r="I15" s="109"/>
    </row>
    <row r="16" spans="1:9" ht="13.5" thickBot="1" x14ac:dyDescent="0.25">
      <c r="A16" s="48"/>
      <c r="B16" s="48"/>
      <c r="C16" s="48"/>
      <c r="D16" s="48"/>
      <c r="E16" s="48"/>
      <c r="F16" s="48"/>
      <c r="G16" s="49"/>
      <c r="H16" s="48"/>
      <c r="I16" s="109"/>
    </row>
    <row r="17" spans="1:8" x14ac:dyDescent="0.2">
      <c r="A17" s="48"/>
      <c r="B17" s="235" t="s">
        <v>323</v>
      </c>
      <c r="C17" s="236"/>
      <c r="D17" s="236"/>
      <c r="E17" s="236"/>
      <c r="F17" s="236"/>
      <c r="G17" s="237"/>
      <c r="H17" s="48"/>
    </row>
    <row r="18" spans="1:8" ht="13.5" thickBot="1" x14ac:dyDescent="0.25">
      <c r="A18" s="48"/>
      <c r="B18" s="238"/>
      <c r="C18" s="239"/>
      <c r="D18" s="239"/>
      <c r="E18" s="239"/>
      <c r="F18" s="239"/>
      <c r="G18" s="240"/>
      <c r="H18" s="48"/>
    </row>
    <row r="19" spans="1:8" ht="32.25" thickBot="1" x14ac:dyDescent="0.25">
      <c r="A19" s="48"/>
      <c r="B19" s="68" t="s">
        <v>10</v>
      </c>
      <c r="C19" s="69" t="s">
        <v>11</v>
      </c>
      <c r="D19" s="68" t="s">
        <v>38</v>
      </c>
      <c r="H19" s="48"/>
    </row>
    <row r="20" spans="1:8" x14ac:dyDescent="0.2">
      <c r="A20" s="48"/>
      <c r="B20" s="22" t="s">
        <v>13</v>
      </c>
      <c r="C20" s="28">
        <v>2280450</v>
      </c>
      <c r="D20" s="25">
        <v>0.45391393658799717</v>
      </c>
      <c r="H20" s="48"/>
    </row>
    <row r="21" spans="1:8" x14ac:dyDescent="0.2">
      <c r="A21" s="48"/>
      <c r="B21" s="23" t="s">
        <v>217</v>
      </c>
      <c r="C21" s="29">
        <v>458844</v>
      </c>
      <c r="D21" s="26">
        <v>9.1330959380728785E-2</v>
      </c>
      <c r="F21" s="1" t="s">
        <v>31</v>
      </c>
      <c r="H21" s="48"/>
    </row>
    <row r="22" spans="1:8" ht="13.5" thickBot="1" x14ac:dyDescent="0.25">
      <c r="A22" s="48"/>
      <c r="B22" s="24" t="s">
        <v>12</v>
      </c>
      <c r="C22" s="30">
        <v>93405</v>
      </c>
      <c r="D22" s="27">
        <v>1.8591870572475553E-2</v>
      </c>
      <c r="E22" s="42" t="s">
        <v>32</v>
      </c>
      <c r="H22" s="48"/>
    </row>
    <row r="23" spans="1:8" ht="13.5" thickBot="1" x14ac:dyDescent="0.25">
      <c r="A23" s="48"/>
      <c r="B23" s="31" t="s">
        <v>9</v>
      </c>
      <c r="C23" s="66">
        <v>2832699</v>
      </c>
      <c r="D23" s="32">
        <v>0.56383676654120152</v>
      </c>
      <c r="F23" s="67">
        <v>8441952</v>
      </c>
      <c r="H23" s="48"/>
    </row>
    <row r="24" spans="1:8" x14ac:dyDescent="0.2">
      <c r="A24" s="48"/>
      <c r="B24" s="20"/>
      <c r="H24" s="48"/>
    </row>
    <row r="25" spans="1:8" ht="13.5" thickBot="1" x14ac:dyDescent="0.25">
      <c r="A25" s="48"/>
      <c r="H25" s="48"/>
    </row>
    <row r="26" spans="1:8" ht="16.5" thickBot="1" x14ac:dyDescent="0.3">
      <c r="A26" s="48"/>
      <c r="B26" s="62" t="s">
        <v>33</v>
      </c>
      <c r="C26" s="63">
        <v>1.7735629517996794</v>
      </c>
      <c r="D26" s="3"/>
      <c r="F26" s="33"/>
      <c r="H26" s="48"/>
    </row>
    <row r="27" spans="1:8" ht="16.5" thickBot="1" x14ac:dyDescent="0.3">
      <c r="A27" s="48"/>
      <c r="B27" s="70" t="s">
        <v>34</v>
      </c>
      <c r="C27" s="71">
        <v>2.2030607994036266</v>
      </c>
      <c r="D27" s="40"/>
      <c r="H27" s="48"/>
    </row>
    <row r="28" spans="1:8" ht="15.75" x14ac:dyDescent="0.25">
      <c r="A28" s="48"/>
      <c r="B28" s="38"/>
      <c r="C28" s="39"/>
      <c r="D28" s="3"/>
      <c r="H28" s="48"/>
    </row>
    <row r="29" spans="1:8" x14ac:dyDescent="0.2">
      <c r="A29" s="48"/>
      <c r="B29" s="48"/>
      <c r="C29" s="48"/>
      <c r="D29" s="48"/>
      <c r="E29" s="48"/>
      <c r="F29" s="48"/>
      <c r="G29" s="49"/>
      <c r="H29" s="48"/>
    </row>
    <row r="30" spans="1:8" ht="22.5" x14ac:dyDescent="0.2">
      <c r="A30" s="48"/>
      <c r="B30" s="65"/>
      <c r="C30" s="129" t="s">
        <v>17</v>
      </c>
      <c r="D30" s="130" t="s">
        <v>19</v>
      </c>
      <c r="E30" s="130" t="s">
        <v>20</v>
      </c>
      <c r="F30" s="131" t="s">
        <v>21</v>
      </c>
      <c r="G30" s="127" t="s">
        <v>288</v>
      </c>
      <c r="H30" s="48"/>
    </row>
    <row r="31" spans="1:8" x14ac:dyDescent="0.2">
      <c r="A31" s="48"/>
      <c r="B31" s="54" t="s">
        <v>15</v>
      </c>
      <c r="C31" s="125">
        <v>1667570</v>
      </c>
      <c r="D31" s="14">
        <v>527489</v>
      </c>
      <c r="E31" s="14">
        <v>85391</v>
      </c>
      <c r="F31" s="52">
        <v>2280450</v>
      </c>
      <c r="H31" s="48"/>
    </row>
    <row r="32" spans="1:8" x14ac:dyDescent="0.2">
      <c r="A32" s="48"/>
      <c r="B32" s="54" t="s">
        <v>16</v>
      </c>
      <c r="C32" s="125">
        <v>444229</v>
      </c>
      <c r="D32" s="14">
        <v>11601</v>
      </c>
      <c r="E32" s="14">
        <v>3014</v>
      </c>
      <c r="F32" s="52">
        <v>458844</v>
      </c>
      <c r="H32" s="48"/>
    </row>
    <row r="33" spans="1:8" ht="13.5" thickBot="1" x14ac:dyDescent="0.25">
      <c r="A33" s="48"/>
      <c r="B33" s="54" t="s">
        <v>18</v>
      </c>
      <c r="C33" s="126">
        <v>93405</v>
      </c>
      <c r="D33" s="34">
        <v>0</v>
      </c>
      <c r="E33" s="34">
        <v>0</v>
      </c>
      <c r="F33" s="132">
        <v>93405</v>
      </c>
      <c r="H33" s="48"/>
    </row>
    <row r="34" spans="1:8" x14ac:dyDescent="0.2">
      <c r="A34" s="48"/>
      <c r="B34" s="133" t="s">
        <v>26</v>
      </c>
      <c r="C34" s="134">
        <v>2205204</v>
      </c>
      <c r="D34" s="28">
        <v>539090</v>
      </c>
      <c r="E34" s="28">
        <v>88405</v>
      </c>
      <c r="F34" s="135">
        <v>2832699</v>
      </c>
      <c r="G34" s="137">
        <v>64725</v>
      </c>
      <c r="H34" s="48"/>
    </row>
    <row r="35" spans="1:8" x14ac:dyDescent="0.2">
      <c r="A35" s="48"/>
      <c r="B35" s="48"/>
      <c r="C35" s="48"/>
      <c r="D35" s="48"/>
      <c r="E35" s="48"/>
      <c r="F35" s="48"/>
      <c r="G35" s="49"/>
      <c r="H35" s="48"/>
    </row>
    <row r="36" spans="1:8" ht="13.5" thickBot="1" x14ac:dyDescent="0.25">
      <c r="A36" s="48"/>
      <c r="B36" s="65"/>
      <c r="C36" s="37" t="s">
        <v>22</v>
      </c>
      <c r="D36" s="37" t="s">
        <v>186</v>
      </c>
      <c r="E36" s="37" t="s">
        <v>24</v>
      </c>
      <c r="F36" s="37" t="s">
        <v>21</v>
      </c>
      <c r="H36" s="48"/>
    </row>
    <row r="37" spans="1:8" x14ac:dyDescent="0.2">
      <c r="A37" s="48"/>
      <c r="B37" s="133" t="s">
        <v>25</v>
      </c>
      <c r="C37" s="33">
        <v>2280450</v>
      </c>
      <c r="D37" s="33">
        <v>458844</v>
      </c>
      <c r="E37" s="33">
        <v>720900</v>
      </c>
      <c r="F37" s="136">
        <v>3460194</v>
      </c>
      <c r="G37" s="137">
        <v>67666</v>
      </c>
      <c r="H37" s="48"/>
    </row>
    <row r="38" spans="1:8" x14ac:dyDescent="0.2">
      <c r="A38" s="48"/>
      <c r="H38" s="48"/>
    </row>
    <row r="39" spans="1:8" x14ac:dyDescent="0.2">
      <c r="A39" s="48"/>
      <c r="B39" s="48"/>
      <c r="C39" s="48"/>
      <c r="D39" s="48"/>
      <c r="E39" s="48"/>
      <c r="F39" s="48"/>
      <c r="G39" s="49"/>
      <c r="H39" s="48"/>
    </row>
    <row r="40" spans="1:8" x14ac:dyDescent="0.2">
      <c r="B40" s="20" t="s">
        <v>287</v>
      </c>
    </row>
  </sheetData>
  <mergeCells count="13">
    <mergeCell ref="B2:G3"/>
    <mergeCell ref="D8:E8"/>
    <mergeCell ref="D9:E9"/>
    <mergeCell ref="D10:E10"/>
    <mergeCell ref="B17:G18"/>
    <mergeCell ref="D4:E4"/>
    <mergeCell ref="D5:E5"/>
    <mergeCell ref="D6:E6"/>
    <mergeCell ref="D7:E7"/>
    <mergeCell ref="D12:E12"/>
    <mergeCell ref="B13:E13"/>
    <mergeCell ref="B14:E14"/>
    <mergeCell ref="D11:E11"/>
  </mergeCells>
  <phoneticPr fontId="22" type="noConversion"/>
  <pageMargins left="0.65" right="0.56999999999999995" top="0.78" bottom="0.984251969" header="0.4921259845" footer="0.4921259845"/>
  <pageSetup paperSize="9" scale="88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zoomScaleNormal="100" workbookViewId="0">
      <selection activeCell="F14" sqref="F14"/>
    </sheetView>
  </sheetViews>
  <sheetFormatPr defaultRowHeight="12.75" x14ac:dyDescent="0.2"/>
  <cols>
    <col min="2" max="2" width="55.28515625" customWidth="1"/>
    <col min="3" max="6" width="16.7109375" customWidth="1"/>
    <col min="7" max="7" width="15.5703125" style="4" customWidth="1"/>
  </cols>
  <sheetData>
    <row r="1" spans="1:9" ht="13.5" thickBot="1" x14ac:dyDescent="0.25">
      <c r="A1" s="48"/>
      <c r="B1" s="48"/>
      <c r="C1" s="48"/>
      <c r="D1" s="48"/>
      <c r="E1" s="48"/>
      <c r="F1" s="48"/>
      <c r="G1" s="49"/>
      <c r="H1" s="48"/>
      <c r="I1" s="109"/>
    </row>
    <row r="2" spans="1:9" x14ac:dyDescent="0.2">
      <c r="A2" s="48"/>
      <c r="B2" s="229" t="s">
        <v>324</v>
      </c>
      <c r="C2" s="230"/>
      <c r="D2" s="230"/>
      <c r="E2" s="230"/>
      <c r="F2" s="230"/>
      <c r="G2" s="231"/>
      <c r="H2" s="48"/>
      <c r="I2" s="109"/>
    </row>
    <row r="3" spans="1:9" ht="13.5" thickBot="1" x14ac:dyDescent="0.25">
      <c r="A3" s="48"/>
      <c r="B3" s="232"/>
      <c r="C3" s="233"/>
      <c r="D3" s="233"/>
      <c r="E3" s="233"/>
      <c r="F3" s="233"/>
      <c r="G3" s="234"/>
      <c r="H3" s="48"/>
      <c r="I3" s="109"/>
    </row>
    <row r="4" spans="1:9" s="2" customFormat="1" ht="12" thickBot="1" x14ac:dyDescent="0.25">
      <c r="A4" s="50"/>
      <c r="B4" s="128" t="s">
        <v>40</v>
      </c>
      <c r="C4" s="8" t="s">
        <v>0</v>
      </c>
      <c r="D4" s="243"/>
      <c r="E4" s="244"/>
      <c r="F4" s="8" t="s">
        <v>2</v>
      </c>
      <c r="G4" s="9" t="s">
        <v>8</v>
      </c>
      <c r="H4" s="50"/>
      <c r="I4" s="110"/>
    </row>
    <row r="5" spans="1:9" x14ac:dyDescent="0.2">
      <c r="A5" s="48"/>
      <c r="B5" s="10" t="s">
        <v>194</v>
      </c>
      <c r="C5" s="6"/>
      <c r="D5" s="245"/>
      <c r="E5" s="246"/>
      <c r="F5" s="43">
        <v>267163</v>
      </c>
      <c r="G5" s="11"/>
      <c r="H5" s="48"/>
      <c r="I5" s="109"/>
    </row>
    <row r="6" spans="1:9" x14ac:dyDescent="0.2">
      <c r="A6" s="48"/>
      <c r="B6" s="12" t="s">
        <v>199</v>
      </c>
      <c r="C6" s="6"/>
      <c r="D6" s="241"/>
      <c r="E6" s="242"/>
      <c r="F6" s="46">
        <v>4268000</v>
      </c>
      <c r="G6" s="74">
        <v>0.8519445014447925</v>
      </c>
      <c r="H6" s="48"/>
      <c r="I6" s="109"/>
    </row>
    <row r="7" spans="1:9" x14ac:dyDescent="0.2">
      <c r="A7" s="48"/>
      <c r="B7" s="13"/>
      <c r="C7" s="6"/>
      <c r="D7" s="241"/>
      <c r="E7" s="242"/>
      <c r="F7" s="46"/>
      <c r="G7" s="15"/>
      <c r="H7" s="48"/>
      <c r="I7" s="109"/>
    </row>
    <row r="8" spans="1:9" x14ac:dyDescent="0.2">
      <c r="A8" s="48"/>
      <c r="B8" s="16" t="s">
        <v>5</v>
      </c>
      <c r="C8" s="47">
        <v>1011642</v>
      </c>
      <c r="D8" s="241"/>
      <c r="E8" s="242"/>
      <c r="F8" s="46"/>
      <c r="G8" s="74"/>
      <c r="H8" s="48"/>
      <c r="I8" s="109"/>
    </row>
    <row r="9" spans="1:9" s="1" customFormat="1" x14ac:dyDescent="0.2">
      <c r="A9" s="51"/>
      <c r="B9" s="12" t="s">
        <v>27</v>
      </c>
      <c r="C9" s="46">
        <v>736229</v>
      </c>
      <c r="D9" s="241"/>
      <c r="E9" s="242"/>
      <c r="F9" s="46">
        <v>736229</v>
      </c>
      <c r="G9" s="74">
        <v>0.14696022688711297</v>
      </c>
      <c r="H9" s="51"/>
      <c r="I9" s="111"/>
    </row>
    <row r="10" spans="1:9" x14ac:dyDescent="0.2">
      <c r="A10" s="48"/>
      <c r="B10" s="16" t="s">
        <v>6</v>
      </c>
      <c r="C10" s="47">
        <v>99685</v>
      </c>
      <c r="D10" s="241"/>
      <c r="E10" s="242"/>
      <c r="F10" s="46"/>
      <c r="G10" s="74"/>
      <c r="H10" s="48"/>
      <c r="I10" s="109"/>
    </row>
    <row r="11" spans="1:9" x14ac:dyDescent="0.2">
      <c r="A11" s="48"/>
      <c r="B11" s="13"/>
      <c r="C11" s="6"/>
      <c r="D11" s="241"/>
      <c r="E11" s="242"/>
      <c r="F11" s="46"/>
      <c r="G11" s="15"/>
      <c r="H11" s="48"/>
      <c r="I11" s="109"/>
    </row>
    <row r="12" spans="1:9" s="1" customFormat="1" x14ac:dyDescent="0.2">
      <c r="A12" s="51"/>
      <c r="B12" s="12" t="s">
        <v>7</v>
      </c>
      <c r="C12" s="6"/>
      <c r="D12" s="241"/>
      <c r="E12" s="242"/>
      <c r="F12" s="46">
        <v>5487</v>
      </c>
      <c r="G12" s="74">
        <v>1.0952716680945587E-3</v>
      </c>
      <c r="H12" s="51"/>
      <c r="I12" s="111"/>
    </row>
    <row r="13" spans="1:9" x14ac:dyDescent="0.2">
      <c r="A13" s="48"/>
      <c r="B13" s="247"/>
      <c r="C13" s="248"/>
      <c r="D13" s="248"/>
      <c r="E13" s="242"/>
      <c r="F13" s="76"/>
      <c r="G13" s="15"/>
      <c r="H13" s="48"/>
      <c r="I13" s="109"/>
    </row>
    <row r="14" spans="1:9" s="1" customFormat="1" ht="13.5" thickBot="1" x14ac:dyDescent="0.25">
      <c r="A14" s="51"/>
      <c r="B14" s="249" t="s">
        <v>39</v>
      </c>
      <c r="C14" s="250"/>
      <c r="D14" s="250"/>
      <c r="E14" s="251"/>
      <c r="F14" s="21">
        <v>5009716</v>
      </c>
      <c r="G14" s="75">
        <v>1</v>
      </c>
      <c r="H14" s="51"/>
      <c r="I14" s="111"/>
    </row>
    <row r="15" spans="1:9" x14ac:dyDescent="0.2">
      <c r="A15" s="48"/>
      <c r="B15" s="20"/>
      <c r="H15" s="48"/>
      <c r="I15" s="109"/>
    </row>
    <row r="16" spans="1:9" ht="13.5" thickBot="1" x14ac:dyDescent="0.25">
      <c r="A16" s="48"/>
      <c r="B16" s="48"/>
      <c r="C16" s="48"/>
      <c r="D16" s="48"/>
      <c r="E16" s="48"/>
      <c r="F16" s="48"/>
      <c r="G16" s="49"/>
      <c r="H16" s="48"/>
      <c r="I16" s="109"/>
    </row>
    <row r="17" spans="1:8" x14ac:dyDescent="0.2">
      <c r="A17" s="48"/>
      <c r="B17" s="235" t="s">
        <v>325</v>
      </c>
      <c r="C17" s="236"/>
      <c r="D17" s="236"/>
      <c r="E17" s="236"/>
      <c r="F17" s="236"/>
      <c r="G17" s="237"/>
      <c r="H17" s="48"/>
    </row>
    <row r="18" spans="1:8" ht="13.5" thickBot="1" x14ac:dyDescent="0.25">
      <c r="A18" s="48"/>
      <c r="B18" s="238"/>
      <c r="C18" s="239"/>
      <c r="D18" s="239"/>
      <c r="E18" s="239"/>
      <c r="F18" s="239"/>
      <c r="G18" s="240"/>
      <c r="H18" s="48"/>
    </row>
    <row r="19" spans="1:8" ht="32.25" thickBot="1" x14ac:dyDescent="0.25">
      <c r="A19" s="48"/>
      <c r="B19" s="68" t="s">
        <v>10</v>
      </c>
      <c r="C19" s="69" t="s">
        <v>11</v>
      </c>
      <c r="D19" s="68" t="s">
        <v>38</v>
      </c>
      <c r="H19" s="48"/>
    </row>
    <row r="20" spans="1:8" x14ac:dyDescent="0.2">
      <c r="A20" s="48"/>
      <c r="B20" s="22" t="s">
        <v>13</v>
      </c>
      <c r="C20" s="28">
        <v>2337454</v>
      </c>
      <c r="D20" s="25">
        <v>0.46658413371137208</v>
      </c>
      <c r="H20" s="48"/>
    </row>
    <row r="21" spans="1:8" x14ac:dyDescent="0.2">
      <c r="A21" s="48"/>
      <c r="B21" s="23" t="s">
        <v>217</v>
      </c>
      <c r="C21" s="29">
        <v>441142</v>
      </c>
      <c r="D21" s="26">
        <v>8.8057287079746638E-2</v>
      </c>
      <c r="F21" s="1" t="s">
        <v>31</v>
      </c>
      <c r="H21" s="48"/>
    </row>
    <row r="22" spans="1:8" ht="13.5" thickBot="1" x14ac:dyDescent="0.25">
      <c r="A22" s="48"/>
      <c r="B22" s="24" t="s">
        <v>12</v>
      </c>
      <c r="C22" s="30">
        <v>88957</v>
      </c>
      <c r="D22" s="27">
        <v>1.7756894802020712E-2</v>
      </c>
      <c r="E22" s="42" t="s">
        <v>32</v>
      </c>
      <c r="H22" s="48"/>
    </row>
    <row r="23" spans="1:8" ht="13.5" thickBot="1" x14ac:dyDescent="0.25">
      <c r="A23" s="48"/>
      <c r="B23" s="31" t="s">
        <v>9</v>
      </c>
      <c r="C23" s="66">
        <v>2867553</v>
      </c>
      <c r="D23" s="32">
        <v>0.57239831559313936</v>
      </c>
      <c r="F23" s="67">
        <v>8492971</v>
      </c>
      <c r="H23" s="48"/>
    </row>
    <row r="24" spans="1:8" x14ac:dyDescent="0.2">
      <c r="A24" s="48"/>
      <c r="B24" s="20"/>
      <c r="H24" s="48"/>
    </row>
    <row r="25" spans="1:8" ht="13.5" thickBot="1" x14ac:dyDescent="0.25">
      <c r="A25" s="48"/>
      <c r="H25" s="48"/>
    </row>
    <row r="26" spans="1:8" ht="16.5" thickBot="1" x14ac:dyDescent="0.3">
      <c r="A26" s="48"/>
      <c r="B26" s="62" t="s">
        <v>33</v>
      </c>
      <c r="C26" s="63">
        <v>1.7470351899337171</v>
      </c>
      <c r="D26" s="3"/>
      <c r="F26" s="33"/>
      <c r="H26" s="48"/>
    </row>
    <row r="27" spans="1:8" ht="16.5" thickBot="1" x14ac:dyDescent="0.3">
      <c r="A27" s="48"/>
      <c r="B27" s="70" t="s">
        <v>34</v>
      </c>
      <c r="C27" s="71">
        <v>2.1432361877495771</v>
      </c>
      <c r="D27" s="40"/>
      <c r="H27" s="48"/>
    </row>
    <row r="28" spans="1:8" ht="15.75" x14ac:dyDescent="0.25">
      <c r="A28" s="48"/>
      <c r="B28" s="38"/>
      <c r="C28" s="39"/>
      <c r="D28" s="3"/>
      <c r="H28" s="48"/>
    </row>
    <row r="29" spans="1:8" x14ac:dyDescent="0.2">
      <c r="A29" s="48"/>
      <c r="B29" s="48"/>
      <c r="C29" s="48"/>
      <c r="D29" s="48"/>
      <c r="E29" s="48"/>
      <c r="F29" s="48"/>
      <c r="G29" s="49"/>
      <c r="H29" s="48"/>
    </row>
    <row r="30" spans="1:8" ht="22.5" x14ac:dyDescent="0.2">
      <c r="A30" s="48"/>
      <c r="B30" s="65"/>
      <c r="C30" s="129" t="s">
        <v>17</v>
      </c>
      <c r="D30" s="130" t="s">
        <v>19</v>
      </c>
      <c r="E30" s="130" t="s">
        <v>20</v>
      </c>
      <c r="F30" s="131" t="s">
        <v>21</v>
      </c>
      <c r="G30" s="127" t="s">
        <v>288</v>
      </c>
      <c r="H30" s="48"/>
    </row>
    <row r="31" spans="1:8" x14ac:dyDescent="0.2">
      <c r="A31" s="48"/>
      <c r="B31" s="54" t="s">
        <v>15</v>
      </c>
      <c r="C31" s="125">
        <v>1723337</v>
      </c>
      <c r="D31" s="14">
        <v>527088</v>
      </c>
      <c r="E31" s="14">
        <v>87029</v>
      </c>
      <c r="F31" s="52">
        <v>2337454</v>
      </c>
      <c r="H31" s="48"/>
    </row>
    <row r="32" spans="1:8" x14ac:dyDescent="0.2">
      <c r="A32" s="48"/>
      <c r="B32" s="54" t="s">
        <v>16</v>
      </c>
      <c r="C32" s="125">
        <v>427887</v>
      </c>
      <c r="D32" s="14">
        <v>10482</v>
      </c>
      <c r="E32" s="14">
        <v>2773</v>
      </c>
      <c r="F32" s="52">
        <v>441142</v>
      </c>
      <c r="H32" s="48"/>
    </row>
    <row r="33" spans="1:8" ht="13.5" thickBot="1" x14ac:dyDescent="0.25">
      <c r="A33" s="48"/>
      <c r="B33" s="54" t="s">
        <v>18</v>
      </c>
      <c r="C33" s="126">
        <v>88957</v>
      </c>
      <c r="D33" s="34">
        <v>0</v>
      </c>
      <c r="E33" s="34">
        <v>0</v>
      </c>
      <c r="F33" s="132">
        <v>88957</v>
      </c>
      <c r="H33" s="48"/>
    </row>
    <row r="34" spans="1:8" x14ac:dyDescent="0.2">
      <c r="A34" s="48"/>
      <c r="B34" s="133" t="s">
        <v>26</v>
      </c>
      <c r="C34" s="134">
        <v>2240181</v>
      </c>
      <c r="D34" s="28">
        <v>537570</v>
      </c>
      <c r="E34" s="28">
        <v>89802</v>
      </c>
      <c r="F34" s="135">
        <v>2867553</v>
      </c>
      <c r="G34" s="137">
        <v>73126</v>
      </c>
      <c r="H34" s="48"/>
    </row>
    <row r="35" spans="1:8" x14ac:dyDescent="0.2">
      <c r="A35" s="48"/>
      <c r="B35" s="48"/>
      <c r="C35" s="48"/>
      <c r="D35" s="48"/>
      <c r="E35" s="48"/>
      <c r="F35" s="48"/>
      <c r="G35" s="49"/>
      <c r="H35" s="48"/>
    </row>
    <row r="36" spans="1:8" ht="13.5" thickBot="1" x14ac:dyDescent="0.25">
      <c r="A36" s="48"/>
      <c r="B36" s="65"/>
      <c r="C36" s="37" t="s">
        <v>22</v>
      </c>
      <c r="D36" s="37" t="s">
        <v>186</v>
      </c>
      <c r="E36" s="37" t="s">
        <v>24</v>
      </c>
      <c r="F36" s="37" t="s">
        <v>21</v>
      </c>
      <c r="H36" s="48"/>
    </row>
    <row r="37" spans="1:8" x14ac:dyDescent="0.2">
      <c r="A37" s="48"/>
      <c r="B37" s="133" t="s">
        <v>25</v>
      </c>
      <c r="C37" s="33">
        <v>2337454</v>
      </c>
      <c r="D37" s="33">
        <v>441142</v>
      </c>
      <c r="E37" s="33">
        <v>716329</v>
      </c>
      <c r="F37" s="136">
        <v>3494925</v>
      </c>
      <c r="G37" s="137">
        <v>76338</v>
      </c>
      <c r="H37" s="48"/>
    </row>
    <row r="38" spans="1:8" x14ac:dyDescent="0.2">
      <c r="A38" s="48"/>
      <c r="H38" s="48"/>
    </row>
    <row r="39" spans="1:8" x14ac:dyDescent="0.2">
      <c r="A39" s="48"/>
      <c r="B39" s="48"/>
      <c r="C39" s="48"/>
      <c r="D39" s="48"/>
      <c r="E39" s="48"/>
      <c r="F39" s="48"/>
      <c r="G39" s="49"/>
      <c r="H39" s="48"/>
    </row>
    <row r="40" spans="1:8" x14ac:dyDescent="0.2">
      <c r="B40" s="20" t="s">
        <v>287</v>
      </c>
    </row>
  </sheetData>
  <mergeCells count="13">
    <mergeCell ref="B2:G3"/>
    <mergeCell ref="D8:E8"/>
    <mergeCell ref="D9:E9"/>
    <mergeCell ref="D10:E10"/>
    <mergeCell ref="B17:G18"/>
    <mergeCell ref="D4:E4"/>
    <mergeCell ref="D5:E5"/>
    <mergeCell ref="D6:E6"/>
    <mergeCell ref="D7:E7"/>
    <mergeCell ref="D12:E12"/>
    <mergeCell ref="B13:E13"/>
    <mergeCell ref="B14:E14"/>
    <mergeCell ref="D11:E11"/>
  </mergeCells>
  <phoneticPr fontId="22" type="noConversion"/>
  <pageMargins left="0.65" right="0.56999999999999995" top="0.78" bottom="0.984251969" header="0.4921259845" footer="0.4921259845"/>
  <pageSetup paperSize="9" scale="88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zoomScaleNormal="100" workbookViewId="0">
      <selection activeCell="F28" sqref="F28"/>
    </sheetView>
  </sheetViews>
  <sheetFormatPr defaultRowHeight="12.75" x14ac:dyDescent="0.2"/>
  <cols>
    <col min="2" max="2" width="55.28515625" customWidth="1"/>
    <col min="3" max="6" width="16.7109375" customWidth="1"/>
    <col min="7" max="7" width="15.5703125" style="4" customWidth="1"/>
  </cols>
  <sheetData>
    <row r="1" spans="1:9" ht="13.5" thickBot="1" x14ac:dyDescent="0.25">
      <c r="A1" s="48"/>
      <c r="B1" s="48"/>
      <c r="C1" s="48"/>
      <c r="D1" s="48"/>
      <c r="E1" s="48"/>
      <c r="F1" s="48"/>
      <c r="G1" s="49"/>
      <c r="H1" s="48"/>
      <c r="I1" s="109"/>
    </row>
    <row r="2" spans="1:9" x14ac:dyDescent="0.2">
      <c r="A2" s="48"/>
      <c r="B2" s="229" t="s">
        <v>330</v>
      </c>
      <c r="C2" s="230"/>
      <c r="D2" s="230"/>
      <c r="E2" s="230"/>
      <c r="F2" s="230"/>
      <c r="G2" s="231"/>
      <c r="H2" s="48"/>
      <c r="I2" s="109"/>
    </row>
    <row r="3" spans="1:9" ht="13.5" thickBot="1" x14ac:dyDescent="0.25">
      <c r="A3" s="48"/>
      <c r="B3" s="232"/>
      <c r="C3" s="233"/>
      <c r="D3" s="233"/>
      <c r="E3" s="233"/>
      <c r="F3" s="233"/>
      <c r="G3" s="234"/>
      <c r="H3" s="48"/>
      <c r="I3" s="109"/>
    </row>
    <row r="4" spans="1:9" s="2" customFormat="1" ht="12" thickBot="1" x14ac:dyDescent="0.25">
      <c r="A4" s="50"/>
      <c r="B4" s="128" t="s">
        <v>40</v>
      </c>
      <c r="C4" s="8" t="s">
        <v>0</v>
      </c>
      <c r="D4" s="243"/>
      <c r="E4" s="244"/>
      <c r="F4" s="8" t="s">
        <v>2</v>
      </c>
      <c r="G4" s="9" t="s">
        <v>8</v>
      </c>
      <c r="H4" s="50"/>
      <c r="I4" s="110"/>
    </row>
    <row r="5" spans="1:9" x14ac:dyDescent="0.2">
      <c r="A5" s="48"/>
      <c r="B5" s="10" t="s">
        <v>194</v>
      </c>
      <c r="C5" s="6"/>
      <c r="D5" s="245"/>
      <c r="E5" s="246"/>
      <c r="F5" s="43">
        <v>268848</v>
      </c>
      <c r="G5" s="11"/>
      <c r="H5" s="48"/>
      <c r="I5" s="109"/>
    </row>
    <row r="6" spans="1:9" x14ac:dyDescent="0.2">
      <c r="A6" s="48"/>
      <c r="B6" s="12" t="s">
        <v>199</v>
      </c>
      <c r="C6" s="6"/>
      <c r="D6" s="241"/>
      <c r="E6" s="242"/>
      <c r="F6" s="46">
        <v>4239118</v>
      </c>
      <c r="G6" s="74">
        <v>0.85598300116369253</v>
      </c>
      <c r="H6" s="48"/>
      <c r="I6" s="109"/>
    </row>
    <row r="7" spans="1:9" x14ac:dyDescent="0.2">
      <c r="A7" s="48"/>
      <c r="B7" s="13"/>
      <c r="C7" s="6"/>
      <c r="D7" s="241"/>
      <c r="E7" s="242"/>
      <c r="F7" s="46"/>
      <c r="G7" s="15"/>
      <c r="H7" s="48"/>
      <c r="I7" s="109"/>
    </row>
    <row r="8" spans="1:9" x14ac:dyDescent="0.2">
      <c r="A8" s="48"/>
      <c r="B8" s="16" t="s">
        <v>5</v>
      </c>
      <c r="C8" s="47">
        <v>995996</v>
      </c>
      <c r="D8" s="241"/>
      <c r="E8" s="242"/>
      <c r="F8" s="46"/>
      <c r="G8" s="74"/>
      <c r="H8" s="48"/>
      <c r="I8" s="109"/>
    </row>
    <row r="9" spans="1:9" s="1" customFormat="1" x14ac:dyDescent="0.2">
      <c r="A9" s="51"/>
      <c r="B9" s="12" t="s">
        <v>27</v>
      </c>
      <c r="C9" s="46">
        <v>707526</v>
      </c>
      <c r="D9" s="241"/>
      <c r="E9" s="242"/>
      <c r="F9" s="46">
        <v>707526</v>
      </c>
      <c r="G9" s="74">
        <v>0.14286703717172836</v>
      </c>
      <c r="H9" s="51"/>
      <c r="I9" s="111"/>
    </row>
    <row r="10" spans="1:9" x14ac:dyDescent="0.2">
      <c r="A10" s="48"/>
      <c r="B10" s="16" t="s">
        <v>6</v>
      </c>
      <c r="C10" s="47">
        <v>92911</v>
      </c>
      <c r="D10" s="241"/>
      <c r="E10" s="242"/>
      <c r="F10" s="46"/>
      <c r="G10" s="74"/>
      <c r="H10" s="48"/>
      <c r="I10" s="109"/>
    </row>
    <row r="11" spans="1:9" x14ac:dyDescent="0.2">
      <c r="A11" s="48"/>
      <c r="B11" s="13"/>
      <c r="C11" s="6"/>
      <c r="D11" s="241"/>
      <c r="E11" s="242"/>
      <c r="F11" s="46"/>
      <c r="G11" s="15"/>
      <c r="H11" s="48"/>
      <c r="I11" s="109"/>
    </row>
    <row r="12" spans="1:9" s="1" customFormat="1" x14ac:dyDescent="0.2">
      <c r="A12" s="51"/>
      <c r="B12" s="12" t="s">
        <v>7</v>
      </c>
      <c r="C12" s="6"/>
      <c r="D12" s="241"/>
      <c r="E12" s="242"/>
      <c r="F12" s="46">
        <v>5695</v>
      </c>
      <c r="G12" s="74">
        <v>1.1499616645791009E-3</v>
      </c>
      <c r="H12" s="51"/>
      <c r="I12" s="111"/>
    </row>
    <row r="13" spans="1:9" x14ac:dyDescent="0.2">
      <c r="A13" s="48"/>
      <c r="B13" s="247"/>
      <c r="C13" s="248"/>
      <c r="D13" s="248"/>
      <c r="E13" s="242"/>
      <c r="F13" s="76"/>
      <c r="G13" s="15"/>
      <c r="H13" s="48"/>
      <c r="I13" s="109"/>
    </row>
    <row r="14" spans="1:9" s="1" customFormat="1" ht="13.5" thickBot="1" x14ac:dyDescent="0.25">
      <c r="A14" s="51"/>
      <c r="B14" s="249" t="s">
        <v>39</v>
      </c>
      <c r="C14" s="250"/>
      <c r="D14" s="250"/>
      <c r="E14" s="251"/>
      <c r="F14" s="21">
        <v>4952339</v>
      </c>
      <c r="G14" s="75">
        <v>1</v>
      </c>
      <c r="H14" s="51"/>
      <c r="I14" s="111"/>
    </row>
    <row r="15" spans="1:9" x14ac:dyDescent="0.2">
      <c r="A15" s="48"/>
      <c r="B15" s="20"/>
      <c r="H15" s="48"/>
      <c r="I15" s="109"/>
    </row>
    <row r="16" spans="1:9" ht="13.5" thickBot="1" x14ac:dyDescent="0.25">
      <c r="A16" s="48"/>
      <c r="B16" s="48"/>
      <c r="C16" s="48"/>
      <c r="D16" s="48"/>
      <c r="E16" s="48"/>
      <c r="F16" s="48"/>
      <c r="G16" s="49"/>
      <c r="H16" s="48"/>
      <c r="I16" s="109"/>
    </row>
    <row r="17" spans="1:8" x14ac:dyDescent="0.2">
      <c r="A17" s="48"/>
      <c r="B17" s="235" t="s">
        <v>331</v>
      </c>
      <c r="C17" s="236"/>
      <c r="D17" s="236"/>
      <c r="E17" s="236"/>
      <c r="F17" s="236"/>
      <c r="G17" s="237"/>
      <c r="H17" s="48"/>
    </row>
    <row r="18" spans="1:8" ht="13.5" thickBot="1" x14ac:dyDescent="0.25">
      <c r="A18" s="48"/>
      <c r="B18" s="238"/>
      <c r="C18" s="239"/>
      <c r="D18" s="239"/>
      <c r="E18" s="239"/>
      <c r="F18" s="239"/>
      <c r="G18" s="240"/>
      <c r="H18" s="48"/>
    </row>
    <row r="19" spans="1:8" ht="32.25" thickBot="1" x14ac:dyDescent="0.25">
      <c r="A19" s="48"/>
      <c r="B19" s="68" t="s">
        <v>10</v>
      </c>
      <c r="C19" s="69" t="s">
        <v>11</v>
      </c>
      <c r="D19" s="68" t="s">
        <v>38</v>
      </c>
      <c r="H19" s="48"/>
    </row>
    <row r="20" spans="1:8" x14ac:dyDescent="0.2">
      <c r="A20" s="48"/>
      <c r="B20" s="22" t="s">
        <v>13</v>
      </c>
      <c r="C20" s="28">
        <v>2340234</v>
      </c>
      <c r="D20" s="25">
        <v>0.47255125305436479</v>
      </c>
      <c r="H20" s="48"/>
    </row>
    <row r="21" spans="1:8" x14ac:dyDescent="0.2">
      <c r="A21" s="48"/>
      <c r="B21" s="23" t="s">
        <v>217</v>
      </c>
      <c r="C21" s="29">
        <v>434895</v>
      </c>
      <c r="D21" s="26">
        <v>8.7816080441989131E-2</v>
      </c>
      <c r="F21" s="1" t="s">
        <v>31</v>
      </c>
      <c r="H21" s="48"/>
    </row>
    <row r="22" spans="1:8" ht="13.5" thickBot="1" x14ac:dyDescent="0.25">
      <c r="A22" s="48"/>
      <c r="B22" s="24" t="s">
        <v>12</v>
      </c>
      <c r="C22" s="30">
        <v>86384</v>
      </c>
      <c r="D22" s="27">
        <v>1.7443070839859711E-2</v>
      </c>
      <c r="E22" s="42" t="s">
        <v>32</v>
      </c>
      <c r="H22" s="48"/>
    </row>
    <row r="23" spans="1:8" ht="13.5" thickBot="1" x14ac:dyDescent="0.25">
      <c r="A23" s="48"/>
      <c r="B23" s="31" t="s">
        <v>9</v>
      </c>
      <c r="C23" s="66">
        <v>2861513</v>
      </c>
      <c r="D23" s="32">
        <v>0.57781040433621367</v>
      </c>
      <c r="F23" s="67">
        <v>8452100</v>
      </c>
      <c r="H23" s="48"/>
    </row>
    <row r="24" spans="1:8" x14ac:dyDescent="0.2">
      <c r="A24" s="48"/>
      <c r="B24" s="20"/>
      <c r="H24" s="48"/>
    </row>
    <row r="25" spans="1:8" ht="13.5" thickBot="1" x14ac:dyDescent="0.25">
      <c r="A25" s="48"/>
      <c r="H25" s="48"/>
    </row>
    <row r="26" spans="1:8" ht="16.5" thickBot="1" x14ac:dyDescent="0.3">
      <c r="A26" s="48"/>
      <c r="B26" s="62" t="s">
        <v>33</v>
      </c>
      <c r="C26" s="63">
        <v>1.730671501405026</v>
      </c>
      <c r="D26" s="3"/>
      <c r="F26" s="33"/>
      <c r="H26" s="48"/>
    </row>
    <row r="27" spans="1:8" ht="16.5" thickBot="1" x14ac:dyDescent="0.3">
      <c r="A27" s="48"/>
      <c r="B27" s="70" t="s">
        <v>34</v>
      </c>
      <c r="C27" s="71">
        <v>2.1161725707771102</v>
      </c>
      <c r="D27" s="40"/>
      <c r="H27" s="48"/>
    </row>
    <row r="28" spans="1:8" ht="15.75" x14ac:dyDescent="0.25">
      <c r="A28" s="48"/>
      <c r="B28" s="38"/>
      <c r="C28" s="39"/>
      <c r="D28" s="3"/>
      <c r="H28" s="48"/>
    </row>
    <row r="29" spans="1:8" x14ac:dyDescent="0.2">
      <c r="A29" s="48"/>
      <c r="B29" s="48"/>
      <c r="C29" s="48"/>
      <c r="D29" s="48"/>
      <c r="E29" s="48"/>
      <c r="F29" s="48"/>
      <c r="G29" s="49"/>
      <c r="H29" s="48"/>
    </row>
    <row r="30" spans="1:8" ht="22.5" x14ac:dyDescent="0.2">
      <c r="A30" s="48"/>
      <c r="B30" s="65"/>
      <c r="C30" s="129" t="s">
        <v>17</v>
      </c>
      <c r="D30" s="130" t="s">
        <v>19</v>
      </c>
      <c r="E30" s="130" t="s">
        <v>20</v>
      </c>
      <c r="F30" s="131" t="s">
        <v>21</v>
      </c>
      <c r="G30" s="127" t="s">
        <v>288</v>
      </c>
      <c r="H30" s="48"/>
    </row>
    <row r="31" spans="1:8" x14ac:dyDescent="0.2">
      <c r="A31" s="48"/>
      <c r="B31" s="54" t="s">
        <v>15</v>
      </c>
      <c r="C31" s="125">
        <v>1728594</v>
      </c>
      <c r="D31" s="14">
        <v>523775</v>
      </c>
      <c r="E31" s="14">
        <v>87865</v>
      </c>
      <c r="F31" s="52">
        <v>2340234</v>
      </c>
      <c r="H31" s="48"/>
    </row>
    <row r="32" spans="1:8" x14ac:dyDescent="0.2">
      <c r="A32" s="48"/>
      <c r="B32" s="54" t="s">
        <v>16</v>
      </c>
      <c r="C32" s="125">
        <v>422442</v>
      </c>
      <c r="D32" s="14">
        <v>9816</v>
      </c>
      <c r="E32" s="14">
        <v>2637</v>
      </c>
      <c r="F32" s="52">
        <v>434895</v>
      </c>
      <c r="H32" s="48"/>
    </row>
    <row r="33" spans="1:8" ht="13.5" thickBot="1" x14ac:dyDescent="0.25">
      <c r="A33" s="48"/>
      <c r="B33" s="54" t="s">
        <v>18</v>
      </c>
      <c r="C33" s="126">
        <v>86384</v>
      </c>
      <c r="D33" s="34">
        <v>0</v>
      </c>
      <c r="E33" s="34">
        <v>0</v>
      </c>
      <c r="F33" s="132">
        <v>86384</v>
      </c>
      <c r="H33" s="48"/>
    </row>
    <row r="34" spans="1:8" x14ac:dyDescent="0.2">
      <c r="A34" s="48"/>
      <c r="B34" s="133" t="s">
        <v>26</v>
      </c>
      <c r="C34" s="134">
        <v>2237420</v>
      </c>
      <c r="D34" s="28">
        <v>533591</v>
      </c>
      <c r="E34" s="28">
        <v>90502</v>
      </c>
      <c r="F34" s="135">
        <v>2861513</v>
      </c>
      <c r="G34" s="137">
        <v>80930</v>
      </c>
      <c r="H34" s="48"/>
    </row>
    <row r="35" spans="1:8" x14ac:dyDescent="0.2">
      <c r="A35" s="48"/>
      <c r="B35" s="48"/>
      <c r="C35" s="48"/>
      <c r="D35" s="48"/>
      <c r="E35" s="48"/>
      <c r="F35" s="48"/>
      <c r="G35" s="49"/>
      <c r="H35" s="48"/>
    </row>
    <row r="36" spans="1:8" ht="13.5" thickBot="1" x14ac:dyDescent="0.25">
      <c r="A36" s="48"/>
      <c r="B36" s="65"/>
      <c r="C36" s="37" t="s">
        <v>22</v>
      </c>
      <c r="D36" s="37" t="s">
        <v>186</v>
      </c>
      <c r="E36" s="37" t="s">
        <v>24</v>
      </c>
      <c r="F36" s="37" t="s">
        <v>21</v>
      </c>
      <c r="H36" s="48"/>
    </row>
    <row r="37" spans="1:8" x14ac:dyDescent="0.2">
      <c r="A37" s="48"/>
      <c r="B37" s="133" t="s">
        <v>25</v>
      </c>
      <c r="C37" s="33">
        <v>2340234</v>
      </c>
      <c r="D37" s="33">
        <v>434895</v>
      </c>
      <c r="E37" s="33">
        <v>710477</v>
      </c>
      <c r="F37" s="136">
        <v>3485606</v>
      </c>
      <c r="G37" s="137">
        <v>83788</v>
      </c>
      <c r="H37" s="48"/>
    </row>
    <row r="38" spans="1:8" x14ac:dyDescent="0.2">
      <c r="A38" s="48"/>
      <c r="H38" s="48"/>
    </row>
    <row r="39" spans="1:8" x14ac:dyDescent="0.2">
      <c r="A39" s="48"/>
      <c r="B39" s="48"/>
      <c r="C39" s="48"/>
      <c r="D39" s="48"/>
      <c r="E39" s="48"/>
      <c r="F39" s="48"/>
      <c r="G39" s="49"/>
      <c r="H39" s="48"/>
    </row>
    <row r="40" spans="1:8" x14ac:dyDescent="0.2">
      <c r="B40" s="20" t="s">
        <v>287</v>
      </c>
    </row>
  </sheetData>
  <mergeCells count="13">
    <mergeCell ref="D8:E8"/>
    <mergeCell ref="B17:G18"/>
    <mergeCell ref="D9:E9"/>
    <mergeCell ref="D10:E10"/>
    <mergeCell ref="D11:E11"/>
    <mergeCell ref="D12:E12"/>
    <mergeCell ref="B13:E13"/>
    <mergeCell ref="B14:E14"/>
    <mergeCell ref="B2:G3"/>
    <mergeCell ref="D4:E4"/>
    <mergeCell ref="D5:E5"/>
    <mergeCell ref="D6:E6"/>
    <mergeCell ref="D7:E7"/>
  </mergeCells>
  <pageMargins left="0.65" right="0.56999999999999995" top="0.78" bottom="0.984251969" header="0.4921259845" footer="0.4921259845"/>
  <pageSetup paperSize="9" scale="88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showGridLines="0" topLeftCell="A28" zoomScaleNormal="100" workbookViewId="0">
      <selection activeCell="E20" sqref="E20"/>
    </sheetView>
  </sheetViews>
  <sheetFormatPr defaultRowHeight="12.75" x14ac:dyDescent="0.2"/>
  <cols>
    <col min="2" max="2" width="28.140625" customWidth="1"/>
    <col min="3" max="5" width="16.7109375" customWidth="1"/>
    <col min="6" max="6" width="3.7109375" customWidth="1"/>
    <col min="7" max="7" width="16.7109375" customWidth="1"/>
    <col min="8" max="8" width="16.7109375" style="4" customWidth="1"/>
  </cols>
  <sheetData>
    <row r="1" spans="1:10" x14ac:dyDescent="0.2">
      <c r="A1" s="48"/>
      <c r="B1" s="48"/>
      <c r="C1" s="48"/>
      <c r="D1" s="48"/>
      <c r="E1" s="48"/>
      <c r="F1" s="48"/>
      <c r="G1" s="48"/>
      <c r="H1" s="49"/>
      <c r="I1" s="48"/>
      <c r="J1" s="109"/>
    </row>
    <row r="2" spans="1:10" ht="13.15" customHeight="1" x14ac:dyDescent="0.2">
      <c r="A2" s="48"/>
      <c r="B2" s="262" t="s">
        <v>338</v>
      </c>
      <c r="C2" s="262"/>
      <c r="D2" s="263"/>
      <c r="E2" s="263"/>
      <c r="F2" s="263"/>
      <c r="G2" s="263"/>
      <c r="H2" s="263"/>
      <c r="I2" s="48"/>
      <c r="J2" s="109"/>
    </row>
    <row r="3" spans="1:10" x14ac:dyDescent="0.2">
      <c r="A3" s="48"/>
      <c r="B3" s="263"/>
      <c r="C3" s="263"/>
      <c r="D3" s="263"/>
      <c r="E3" s="263"/>
      <c r="F3" s="263"/>
      <c r="G3" s="263"/>
      <c r="H3" s="263"/>
      <c r="I3" s="48"/>
      <c r="J3" s="109"/>
    </row>
    <row r="4" spans="1:10" s="2" customFormat="1" ht="11.25" x14ac:dyDescent="0.2">
      <c r="A4" s="50"/>
      <c r="B4" s="142" t="s">
        <v>40</v>
      </c>
      <c r="C4" s="143"/>
      <c r="D4" s="143"/>
      <c r="E4" s="143"/>
      <c r="F4" s="144"/>
      <c r="G4" s="143" t="s">
        <v>2</v>
      </c>
      <c r="H4" s="145" t="s">
        <v>8</v>
      </c>
      <c r="I4" s="50"/>
      <c r="J4" s="110"/>
    </row>
    <row r="5" spans="1:10" x14ac:dyDescent="0.2">
      <c r="A5" s="48"/>
      <c r="B5" s="146" t="s">
        <v>194</v>
      </c>
      <c r="C5" s="147"/>
      <c r="D5" s="147"/>
      <c r="E5" s="147"/>
      <c r="F5" s="148"/>
      <c r="G5" s="149">
        <v>269404</v>
      </c>
      <c r="H5" s="150"/>
      <c r="I5" s="48"/>
      <c r="J5" s="109"/>
    </row>
    <row r="6" spans="1:10" x14ac:dyDescent="0.2">
      <c r="A6" s="48"/>
      <c r="B6" s="151" t="s">
        <v>199</v>
      </c>
      <c r="C6" s="152"/>
      <c r="D6" s="152"/>
      <c r="E6" s="152"/>
      <c r="F6" s="153"/>
      <c r="G6" s="154">
        <v>4261982</v>
      </c>
      <c r="H6" s="155">
        <f>G6/G14</f>
        <v>0.86023676996885012</v>
      </c>
      <c r="I6" s="48"/>
      <c r="J6" s="109"/>
    </row>
    <row r="7" spans="1:10" x14ac:dyDescent="0.2">
      <c r="A7" s="48"/>
      <c r="B7" s="147"/>
      <c r="C7" s="147"/>
      <c r="D7" s="147"/>
      <c r="E7" s="147"/>
      <c r="G7" s="156"/>
      <c r="H7" s="157"/>
      <c r="I7" s="48"/>
      <c r="J7" s="109"/>
    </row>
    <row r="8" spans="1:10" x14ac:dyDescent="0.2">
      <c r="A8" s="48"/>
      <c r="B8" s="146" t="s">
        <v>5</v>
      </c>
      <c r="C8" s="147"/>
      <c r="D8" s="147"/>
      <c r="E8" s="147"/>
      <c r="F8" s="148"/>
      <c r="G8" s="158">
        <v>985227</v>
      </c>
      <c r="H8" s="159"/>
      <c r="I8" s="48"/>
      <c r="J8" s="109"/>
    </row>
    <row r="9" spans="1:10" s="1" customFormat="1" x14ac:dyDescent="0.2">
      <c r="A9" s="51"/>
      <c r="B9" s="160" t="s">
        <v>27</v>
      </c>
      <c r="C9" s="161"/>
      <c r="D9" s="161"/>
      <c r="E9" s="161"/>
      <c r="F9" s="162"/>
      <c r="G9" s="163">
        <v>686529</v>
      </c>
      <c r="H9" s="164">
        <f>G9/G14</f>
        <v>0.13856874323963467</v>
      </c>
      <c r="I9" s="51"/>
      <c r="J9" s="111"/>
    </row>
    <row r="10" spans="1:10" x14ac:dyDescent="0.2">
      <c r="A10" s="48"/>
      <c r="B10" s="165" t="s">
        <v>6</v>
      </c>
      <c r="C10" s="166"/>
      <c r="D10" s="166"/>
      <c r="E10" s="166"/>
      <c r="F10" s="167"/>
      <c r="G10" s="168">
        <v>90947</v>
      </c>
      <c r="H10" s="169"/>
      <c r="I10" s="48"/>
      <c r="J10" s="109"/>
    </row>
    <row r="11" spans="1:10" x14ac:dyDescent="0.2">
      <c r="A11" s="48"/>
      <c r="B11" s="170"/>
      <c r="C11" s="170"/>
      <c r="D11" s="170"/>
      <c r="E11" s="170"/>
      <c r="G11" s="171"/>
      <c r="H11" s="172"/>
      <c r="I11" s="48"/>
      <c r="J11" s="109"/>
    </row>
    <row r="12" spans="1:10" s="1" customFormat="1" x14ac:dyDescent="0.2">
      <c r="A12" s="51"/>
      <c r="B12" s="173" t="s">
        <v>7</v>
      </c>
      <c r="C12" s="174"/>
      <c r="D12" s="174"/>
      <c r="E12" s="174"/>
      <c r="F12" s="175"/>
      <c r="G12" s="176">
        <v>5918</v>
      </c>
      <c r="H12" s="177">
        <f>G12/G14</f>
        <v>1.1944867915152282E-3</v>
      </c>
      <c r="I12" s="51"/>
      <c r="J12" s="111"/>
    </row>
    <row r="13" spans="1:10" x14ac:dyDescent="0.2">
      <c r="A13" s="48"/>
      <c r="B13" s="147"/>
      <c r="C13" s="147"/>
      <c r="D13" s="147"/>
      <c r="E13" s="147"/>
      <c r="G13" s="178"/>
      <c r="H13" s="179"/>
      <c r="I13" s="48"/>
      <c r="J13" s="109"/>
    </row>
    <row r="14" spans="1:10" s="1" customFormat="1" x14ac:dyDescent="0.2">
      <c r="A14" s="51"/>
      <c r="B14" s="173" t="s">
        <v>39</v>
      </c>
      <c r="C14" s="174"/>
      <c r="D14" s="174"/>
      <c r="E14" s="174"/>
      <c r="F14" s="175"/>
      <c r="G14" s="176">
        <f>G6+G9+G12</f>
        <v>4954429</v>
      </c>
      <c r="H14" s="177">
        <f>SUM(H6:H12)</f>
        <v>1</v>
      </c>
      <c r="I14" s="51"/>
      <c r="J14" s="111"/>
    </row>
    <row r="15" spans="1:10" x14ac:dyDescent="0.2">
      <c r="A15" s="48"/>
      <c r="B15" s="180"/>
      <c r="C15" s="180"/>
      <c r="D15" s="17"/>
      <c r="E15" s="17"/>
      <c r="I15" s="48"/>
      <c r="J15" s="109"/>
    </row>
    <row r="16" spans="1:10" x14ac:dyDescent="0.2">
      <c r="A16" s="48"/>
      <c r="B16" s="48"/>
      <c r="C16" s="48"/>
      <c r="D16" s="48"/>
      <c r="E16" s="48"/>
      <c r="F16" s="48"/>
      <c r="G16" s="48"/>
      <c r="H16" s="49"/>
      <c r="I16" s="48"/>
      <c r="J16" s="109"/>
    </row>
    <row r="17" spans="1:9" ht="13.15" customHeight="1" x14ac:dyDescent="0.2">
      <c r="A17" s="48"/>
      <c r="B17" s="264" t="str">
        <f>CONCATENATE("Počet  důchodců k 30.6.",'Query - důchody'!B6)</f>
        <v>Počet  důchodců k 30.6.2014</v>
      </c>
      <c r="C17" s="264"/>
      <c r="D17" s="265"/>
      <c r="E17" s="265"/>
      <c r="F17" s="265"/>
      <c r="G17" s="265"/>
      <c r="H17" s="265"/>
      <c r="I17" s="48"/>
    </row>
    <row r="18" spans="1:9" x14ac:dyDescent="0.2">
      <c r="A18" s="48"/>
      <c r="B18" s="265"/>
      <c r="C18" s="265"/>
      <c r="D18" s="265"/>
      <c r="E18" s="265"/>
      <c r="F18" s="265"/>
      <c r="G18" s="265"/>
      <c r="H18" s="265"/>
      <c r="I18" s="48"/>
    </row>
    <row r="19" spans="1:9" ht="31.5" x14ac:dyDescent="0.2">
      <c r="A19" s="48"/>
      <c r="B19" s="181" t="s">
        <v>10</v>
      </c>
      <c r="C19" s="182"/>
      <c r="D19" s="183" t="s">
        <v>334</v>
      </c>
      <c r="E19" s="184" t="s">
        <v>342</v>
      </c>
      <c r="H19"/>
      <c r="I19" s="48"/>
    </row>
    <row r="20" spans="1:9" x14ac:dyDescent="0.2">
      <c r="A20" s="48"/>
      <c r="B20" s="185" t="s">
        <v>13</v>
      </c>
      <c r="C20" s="186"/>
      <c r="D20" s="187">
        <f>G31</f>
        <v>2353691</v>
      </c>
      <c r="E20" s="188">
        <f>D20/G14</f>
        <v>0.47506806536131613</v>
      </c>
      <c r="G20" s="252" t="s">
        <v>336</v>
      </c>
      <c r="H20" s="253"/>
      <c r="I20" s="48"/>
    </row>
    <row r="21" spans="1:9" x14ac:dyDescent="0.2">
      <c r="A21" s="48"/>
      <c r="B21" s="189" t="s">
        <v>217</v>
      </c>
      <c r="C21" s="190"/>
      <c r="D21" s="191">
        <f>G32</f>
        <v>429217</v>
      </c>
      <c r="E21" s="164">
        <f>D21/G14</f>
        <v>8.663299040111383E-2</v>
      </c>
      <c r="G21" s="254"/>
      <c r="H21" s="255"/>
      <c r="I21" s="48"/>
    </row>
    <row r="22" spans="1:9" x14ac:dyDescent="0.2">
      <c r="A22" s="48"/>
      <c r="B22" s="192" t="s">
        <v>12</v>
      </c>
      <c r="C22" s="193"/>
      <c r="D22" s="191">
        <f>G33</f>
        <v>83238</v>
      </c>
      <c r="E22" s="164">
        <f>D22/G14</f>
        <v>1.6800725169338383E-2</v>
      </c>
      <c r="F22" s="42"/>
      <c r="G22" s="256" t="s">
        <v>335</v>
      </c>
      <c r="H22" s="257"/>
      <c r="I22" s="48"/>
    </row>
    <row r="23" spans="1:9" x14ac:dyDescent="0.2">
      <c r="A23" s="48"/>
      <c r="B23" s="194" t="s">
        <v>9</v>
      </c>
      <c r="C23" s="195"/>
      <c r="D23" s="196">
        <f>SUM(D20:D22)</f>
        <v>2866146</v>
      </c>
      <c r="E23" s="197">
        <f>D23/G14</f>
        <v>0.57850178093176829</v>
      </c>
      <c r="G23" s="258"/>
      <c r="H23" s="259"/>
      <c r="I23" s="48"/>
    </row>
    <row r="24" spans="1:9" x14ac:dyDescent="0.2">
      <c r="A24" s="48"/>
      <c r="B24" s="20"/>
      <c r="G24" s="260">
        <f>G5+G6+G12+G8+D23+H34</f>
        <v>8474623</v>
      </c>
      <c r="H24" s="261"/>
      <c r="I24" s="48"/>
    </row>
    <row r="25" spans="1:9" x14ac:dyDescent="0.2">
      <c r="A25" s="48"/>
      <c r="I25" s="48"/>
    </row>
    <row r="26" spans="1:9" x14ac:dyDescent="0.2">
      <c r="A26" s="48"/>
      <c r="B26" s="198" t="s">
        <v>33</v>
      </c>
      <c r="C26" s="199"/>
      <c r="D26" s="199"/>
      <c r="E26" s="200">
        <f>G14/D23</f>
        <v>1.7286031486183886</v>
      </c>
      <c r="G26" s="33"/>
      <c r="I26" s="48"/>
    </row>
    <row r="27" spans="1:9" x14ac:dyDescent="0.2">
      <c r="A27" s="48"/>
      <c r="B27" s="201" t="s">
        <v>34</v>
      </c>
      <c r="C27" s="202"/>
      <c r="D27" s="202"/>
      <c r="E27" s="203">
        <f>G14/D20</f>
        <v>2.104961526385579</v>
      </c>
      <c r="I27" s="48"/>
    </row>
    <row r="28" spans="1:9" ht="15.75" x14ac:dyDescent="0.25">
      <c r="A28" s="48"/>
      <c r="B28" s="38"/>
      <c r="C28" s="39"/>
      <c r="D28" s="3"/>
      <c r="E28" s="3"/>
      <c r="I28" s="48"/>
    </row>
    <row r="29" spans="1:9" x14ac:dyDescent="0.2">
      <c r="A29" s="48"/>
      <c r="B29" s="48"/>
      <c r="C29" s="48"/>
      <c r="D29" s="48"/>
      <c r="E29" s="48"/>
      <c r="F29" s="48"/>
      <c r="G29" s="48"/>
      <c r="H29" s="49"/>
      <c r="I29" s="48"/>
    </row>
    <row r="30" spans="1:9" ht="20.45" customHeight="1" x14ac:dyDescent="0.2">
      <c r="A30" s="48"/>
      <c r="B30" s="204"/>
      <c r="C30" s="205" t="s">
        <v>17</v>
      </c>
      <c r="D30" s="205" t="s">
        <v>19</v>
      </c>
      <c r="E30" s="205" t="s">
        <v>337</v>
      </c>
      <c r="F30" s="206"/>
      <c r="G30" s="207" t="s">
        <v>21</v>
      </c>
      <c r="H30" s="208" t="s">
        <v>288</v>
      </c>
      <c r="I30" s="48"/>
    </row>
    <row r="31" spans="1:9" x14ac:dyDescent="0.2">
      <c r="A31" s="48"/>
      <c r="B31" s="226" t="s">
        <v>339</v>
      </c>
      <c r="C31" s="209">
        <f>'Query - důchody'!G9</f>
        <v>1742382</v>
      </c>
      <c r="D31" s="209">
        <f>'Query - důchody'!G10</f>
        <v>522414</v>
      </c>
      <c r="E31" s="209">
        <f>'Query - důchody'!G11</f>
        <v>88895</v>
      </c>
      <c r="F31" s="148"/>
      <c r="G31" s="210">
        <f>'Query - důchody'!G12</f>
        <v>2353691</v>
      </c>
      <c r="H31" s="211"/>
      <c r="I31" s="48"/>
    </row>
    <row r="32" spans="1:9" x14ac:dyDescent="0.2">
      <c r="A32" s="48"/>
      <c r="B32" s="227" t="s">
        <v>340</v>
      </c>
      <c r="C32" s="209">
        <f>'Query - důchody'!G13</f>
        <v>417715</v>
      </c>
      <c r="D32" s="209">
        <f>'Query - důchody'!G14</f>
        <v>9078</v>
      </c>
      <c r="E32" s="209">
        <f>'Query - důchody'!G15</f>
        <v>2424</v>
      </c>
      <c r="F32" s="212"/>
      <c r="G32" s="213">
        <f>'Query - důchody'!G16</f>
        <v>429217</v>
      </c>
      <c r="H32" s="214"/>
      <c r="I32" s="48"/>
    </row>
    <row r="33" spans="1:9" x14ac:dyDescent="0.2">
      <c r="A33" s="48"/>
      <c r="B33" s="228" t="s">
        <v>341</v>
      </c>
      <c r="C33" s="209">
        <f>'Query - důchody'!G17</f>
        <v>83238</v>
      </c>
      <c r="D33" s="209">
        <v>0</v>
      </c>
      <c r="E33" s="209">
        <v>0</v>
      </c>
      <c r="F33" s="167"/>
      <c r="G33" s="215">
        <f>'Query - důchody'!G18</f>
        <v>83238</v>
      </c>
      <c r="H33" s="216"/>
      <c r="I33" s="48"/>
    </row>
    <row r="34" spans="1:9" x14ac:dyDescent="0.2">
      <c r="A34" s="48"/>
      <c r="B34" s="217" t="s">
        <v>26</v>
      </c>
      <c r="C34" s="218">
        <f>'Query - důchody'!G19</f>
        <v>2243335</v>
      </c>
      <c r="D34" s="219">
        <f>'Query - důchody'!G20</f>
        <v>531492</v>
      </c>
      <c r="E34" s="219">
        <f>'Query - důchody'!G21</f>
        <v>91319</v>
      </c>
      <c r="F34" s="220"/>
      <c r="G34" s="220">
        <f>'Query - důchody'!G22</f>
        <v>2866146</v>
      </c>
      <c r="H34" s="221">
        <f>'Query - CIZINA'!G13</f>
        <v>85946</v>
      </c>
      <c r="I34" s="48"/>
    </row>
    <row r="35" spans="1:9" x14ac:dyDescent="0.2">
      <c r="A35" s="48"/>
      <c r="B35" s="223"/>
      <c r="C35" s="223"/>
      <c r="D35" s="224"/>
      <c r="E35" s="224"/>
      <c r="F35" s="224"/>
      <c r="G35" s="224"/>
      <c r="H35" s="224"/>
      <c r="I35" s="48"/>
    </row>
    <row r="36" spans="1:9" ht="20.45" customHeight="1" x14ac:dyDescent="0.2">
      <c r="A36" s="48"/>
      <c r="B36" s="204"/>
      <c r="C36" s="205" t="s">
        <v>22</v>
      </c>
      <c r="D36" s="205" t="s">
        <v>186</v>
      </c>
      <c r="E36" s="205" t="s">
        <v>24</v>
      </c>
      <c r="F36" s="206"/>
      <c r="G36" s="207" t="s">
        <v>21</v>
      </c>
      <c r="H36" s="208"/>
      <c r="I36" s="48"/>
    </row>
    <row r="37" spans="1:9" x14ac:dyDescent="0.2">
      <c r="A37" s="48"/>
      <c r="B37" s="217" t="s">
        <v>25</v>
      </c>
      <c r="C37" s="218">
        <f>'Query - důchody'!G23</f>
        <v>2353691</v>
      </c>
      <c r="D37" s="219">
        <f>'Query - důchody'!G24</f>
        <v>429217</v>
      </c>
      <c r="E37" s="219">
        <f>'Query - důchody'!G25</f>
        <v>706049</v>
      </c>
      <c r="F37" s="225"/>
      <c r="G37" s="220">
        <f>'Query - důchody'!G26</f>
        <v>3488957</v>
      </c>
      <c r="H37" s="221">
        <f>'Query - CIZINA'!G12</f>
        <v>89016</v>
      </c>
      <c r="I37" s="48"/>
    </row>
    <row r="38" spans="1:9" x14ac:dyDescent="0.2">
      <c r="A38" s="48"/>
      <c r="B38" s="222" t="s">
        <v>287</v>
      </c>
      <c r="I38" s="48"/>
    </row>
    <row r="39" spans="1:9" x14ac:dyDescent="0.2">
      <c r="A39" s="48"/>
      <c r="B39" s="48"/>
      <c r="C39" s="48"/>
      <c r="D39" s="48"/>
      <c r="E39" s="48"/>
      <c r="F39" s="48"/>
      <c r="G39" s="48"/>
      <c r="H39" s="49"/>
      <c r="I39" s="48"/>
    </row>
    <row r="40" spans="1:9" x14ac:dyDescent="0.2">
      <c r="B40" s="20"/>
    </row>
  </sheetData>
  <mergeCells count="5">
    <mergeCell ref="G20:H21"/>
    <mergeCell ref="G22:H23"/>
    <mergeCell ref="G24:H24"/>
    <mergeCell ref="B2:H3"/>
    <mergeCell ref="B17:H18"/>
  </mergeCells>
  <pageMargins left="0.65" right="0.56999999999999995" top="0.78" bottom="0.984251969" header="0.4921259845" footer="0.4921259845"/>
  <pageSetup paperSize="9" scale="9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B16" sqref="B16"/>
    </sheetView>
  </sheetViews>
  <sheetFormatPr defaultRowHeight="12.75" x14ac:dyDescent="0.2"/>
  <cols>
    <col min="2" max="2" width="10.42578125" customWidth="1"/>
    <col min="3" max="3" width="12.5703125" customWidth="1"/>
    <col min="4" max="4" width="12.7109375" customWidth="1"/>
    <col min="5" max="5" width="9.7109375" customWidth="1"/>
    <col min="6" max="6" width="9.140625" bestFit="1" customWidth="1"/>
  </cols>
  <sheetData>
    <row r="1" spans="1:6" x14ac:dyDescent="0.2">
      <c r="B1" s="1" t="s">
        <v>57</v>
      </c>
    </row>
    <row r="2" spans="1:6" s="41" customFormat="1" ht="31.5" x14ac:dyDescent="0.2">
      <c r="A2" s="41" t="s">
        <v>28</v>
      </c>
      <c r="B2" s="41" t="s">
        <v>37</v>
      </c>
      <c r="C2" s="41" t="s">
        <v>35</v>
      </c>
      <c r="D2" s="41" t="s">
        <v>36</v>
      </c>
      <c r="E2" s="41" t="s">
        <v>29</v>
      </c>
      <c r="F2" s="41" t="s">
        <v>30</v>
      </c>
    </row>
    <row r="3" spans="1:6" x14ac:dyDescent="0.2">
      <c r="A3">
        <v>2001</v>
      </c>
      <c r="B3" s="33">
        <f>'poplatníci 06_2001'!F14</f>
        <v>4758965</v>
      </c>
      <c r="C3" s="44">
        <f>'poplatníci 06_2001'!C26</f>
        <v>1.8417539013232165</v>
      </c>
      <c r="D3" s="44">
        <f>'poplatníci 06_2001'!C27</f>
        <v>2.4749680030413361</v>
      </c>
      <c r="E3" s="33">
        <f>'poplatníci 06_2001'!C20</f>
        <v>1922839</v>
      </c>
      <c r="F3" s="33">
        <f>'poplatníci 06_2001'!C23</f>
        <v>2583931</v>
      </c>
    </row>
    <row r="4" spans="1:6" x14ac:dyDescent="0.2">
      <c r="A4">
        <v>2002</v>
      </c>
      <c r="B4" s="33">
        <f>'poplatníci 06_2002'!F14</f>
        <v>4762948</v>
      </c>
      <c r="C4" s="44">
        <f>'poplatníci 06_2002'!C26</f>
        <v>1.8468597999801468</v>
      </c>
      <c r="D4" s="44">
        <f>'poplatníci 06_2002'!C27</f>
        <v>2.488656711582804</v>
      </c>
      <c r="E4" s="33">
        <f>'poplatníci 06_2002'!C20</f>
        <v>1913863</v>
      </c>
      <c r="F4" s="33">
        <f>'poplatníci 06_2002'!C23</f>
        <v>2578944</v>
      </c>
    </row>
    <row r="5" spans="1:6" x14ac:dyDescent="0.2">
      <c r="A5">
        <v>2003</v>
      </c>
      <c r="B5" s="33">
        <f>'poplatníci  06_2003'!F14</f>
        <v>4733867</v>
      </c>
      <c r="C5" s="44">
        <f>'poplatníci  06_2003'!C26</f>
        <v>1.8385913058676169</v>
      </c>
      <c r="D5" s="44">
        <f>'poplatníci  06_2003'!C27</f>
        <v>2.4853335475379335</v>
      </c>
      <c r="E5" s="33">
        <f>'poplatníci  06_2003'!C20</f>
        <v>1904721</v>
      </c>
      <c r="F5" s="33">
        <f>'poplatníci  06_2003'!C23</f>
        <v>2574725</v>
      </c>
    </row>
    <row r="6" spans="1:6" x14ac:dyDescent="0.2">
      <c r="A6">
        <v>2004</v>
      </c>
      <c r="B6" s="33">
        <f>'poplatníci 06_2004'!F14</f>
        <v>4794116</v>
      </c>
      <c r="C6" s="44">
        <f>'poplatníci 06_2004'!C26</f>
        <v>1.8392240917947806</v>
      </c>
      <c r="D6" s="44">
        <f>'poplatníci 06_2004'!C27</f>
        <v>2.4815022819019834</v>
      </c>
      <c r="E6" s="33">
        <f>'poplatníci 06_2004'!C20</f>
        <v>1931941</v>
      </c>
      <c r="F6" s="33">
        <f>'poplatníci 06_2004'!C23</f>
        <v>2606597</v>
      </c>
    </row>
    <row r="7" spans="1:6" x14ac:dyDescent="0.2">
      <c r="A7">
        <v>2005</v>
      </c>
      <c r="B7" s="33">
        <f>'poplatníci 06_2005'!F14</f>
        <v>4847964</v>
      </c>
      <c r="C7" s="44">
        <f>'poplatníci 06_2005'!C26</f>
        <v>1.84199389721005</v>
      </c>
      <c r="D7" s="44">
        <f>'poplatníci 06_2005'!C27</f>
        <v>2.4799850217614163</v>
      </c>
      <c r="E7" s="33">
        <f>'poplatníci 06_2005'!C20</f>
        <v>1954836</v>
      </c>
      <c r="F7" s="33">
        <f>'poplatníci 06_2005'!C23</f>
        <v>2631911</v>
      </c>
    </row>
    <row r="8" spans="1:6" x14ac:dyDescent="0.2">
      <c r="A8">
        <v>2006</v>
      </c>
      <c r="B8" s="33">
        <f>'poplatníci 06_2006'!F14</f>
        <v>4892311</v>
      </c>
      <c r="C8" s="44">
        <f>'poplatníci 06_2006'!C26</f>
        <v>1.8275676963950045</v>
      </c>
      <c r="D8" s="44">
        <f>'poplatníci 06_2006'!C27</f>
        <v>2.4639203658376898</v>
      </c>
      <c r="E8" s="33">
        <f>'poplatníci 06_2006'!C20</f>
        <v>1985580</v>
      </c>
      <c r="F8" s="33">
        <f>'poplatníci 06_2006'!C23</f>
        <v>2676952</v>
      </c>
    </row>
    <row r="9" spans="1:6" x14ac:dyDescent="0.2">
      <c r="A9">
        <v>2007</v>
      </c>
      <c r="B9" s="33">
        <f>'poplatníci 06_2007'!F14</f>
        <v>4956378</v>
      </c>
      <c r="C9" s="44">
        <f>'poplatníci 06_2007'!C26</f>
        <v>1.8354943309918617</v>
      </c>
      <c r="D9" s="44">
        <f>'poplatníci 06_2007'!C27</f>
        <v>2.4669937822163024</v>
      </c>
      <c r="E9" s="33">
        <f>'poplatníci 06_2007'!C20</f>
        <v>2009076</v>
      </c>
      <c r="F9" s="33">
        <f>'poplatníci 06_2007'!C23</f>
        <v>2700296</v>
      </c>
    </row>
    <row r="10" spans="1:6" x14ac:dyDescent="0.2">
      <c r="A10">
        <v>2008</v>
      </c>
      <c r="B10" s="33">
        <f>'poplatníci 06_2008'!F14</f>
        <v>5060137</v>
      </c>
      <c r="C10" s="44">
        <f>'poplatníci 06_2008'!C26</f>
        <v>1.8482169207348254</v>
      </c>
      <c r="D10" s="44">
        <f>'poplatníci 06_2008'!C27</f>
        <v>2.4741937818250448</v>
      </c>
      <c r="E10" s="33">
        <f>'poplatníci 06_2008'!C20</f>
        <v>2045166</v>
      </c>
      <c r="F10" s="33">
        <f>'poplatníci 06_2008'!C23</f>
        <v>2737848</v>
      </c>
    </row>
    <row r="11" spans="1:6" x14ac:dyDescent="0.2">
      <c r="A11">
        <v>2009</v>
      </c>
      <c r="B11" s="33">
        <f>'poplatníci 06_2009'!F14</f>
        <v>4950456</v>
      </c>
      <c r="C11" s="44">
        <f>'poplatníci 06_2009'!C26</f>
        <v>1.7841081956543128</v>
      </c>
      <c r="D11" s="44">
        <f>'poplatníci 06_2009'!C27</f>
        <v>2.3709228074695869</v>
      </c>
      <c r="E11" s="33">
        <f>'poplatníci 06_2009'!C20</f>
        <v>2087987</v>
      </c>
      <c r="F11" s="33">
        <f>'poplatníci 06_2009'!C23</f>
        <v>2774751</v>
      </c>
    </row>
    <row r="12" spans="1:6" x14ac:dyDescent="0.2">
      <c r="A12">
        <v>2010</v>
      </c>
      <c r="B12" s="33">
        <f>'poplatníci 06_2010'!F14</f>
        <v>4946256</v>
      </c>
      <c r="C12" s="44">
        <f>'poplatníci 06_2010'!C26</f>
        <v>1.7603487203432537</v>
      </c>
      <c r="D12" s="44">
        <f>'poplatníci 06_2010'!C27</f>
        <v>2.2059037203633265</v>
      </c>
      <c r="E12" s="33">
        <f>'poplatníci 06_2010'!C20</f>
        <v>2242281</v>
      </c>
      <c r="F12" s="33">
        <f>'poplatníci 06_2010'!C23</f>
        <v>2809816</v>
      </c>
    </row>
    <row r="13" spans="1:6" x14ac:dyDescent="0.2">
      <c r="A13">
        <v>2011</v>
      </c>
      <c r="B13" s="33">
        <f>'poplatníci 06_2011'!F14</f>
        <v>5023970</v>
      </c>
      <c r="C13" s="44">
        <f>'poplatníci 06_2011'!C26</f>
        <v>1.7735629517996794</v>
      </c>
      <c r="D13" s="44">
        <f>'poplatníci 06_2011'!C27</f>
        <v>2.2030607994036266</v>
      </c>
      <c r="E13" s="33">
        <f>'poplatníci 06_2011'!C20</f>
        <v>2280450</v>
      </c>
      <c r="F13" s="33">
        <f>'poplatníci 06_2011'!C23</f>
        <v>2832699</v>
      </c>
    </row>
    <row r="14" spans="1:6" x14ac:dyDescent="0.2">
      <c r="A14">
        <v>2012</v>
      </c>
      <c r="B14" s="33">
        <f>'poplatníci 06_2012'!F14</f>
        <v>5009716</v>
      </c>
      <c r="C14" s="44">
        <f>'poplatníci 06_2012'!C26</f>
        <v>1.7470351899337171</v>
      </c>
      <c r="D14" s="44">
        <f>'poplatníci 06_2012'!C27</f>
        <v>2.1432361877495771</v>
      </c>
      <c r="E14" s="33">
        <f>'poplatníci 06_2012'!C20</f>
        <v>2337454</v>
      </c>
      <c r="F14" s="33">
        <f>'poplatníci 06_2012'!C23</f>
        <v>2867553</v>
      </c>
    </row>
    <row r="15" spans="1:6" x14ac:dyDescent="0.2">
      <c r="A15">
        <v>2013</v>
      </c>
      <c r="B15" s="33">
        <f>'poplatníci 06_2013'!F14</f>
        <v>4952339</v>
      </c>
      <c r="C15" s="44">
        <f>'poplatníci 06_2013'!C26</f>
        <v>1.730671501405026</v>
      </c>
      <c r="D15" s="44">
        <f>'poplatníci 06_2013'!C27</f>
        <v>2.1161725707771102</v>
      </c>
      <c r="E15" s="33">
        <f>'poplatníci 06_2013'!C20</f>
        <v>2340234</v>
      </c>
      <c r="F15" s="33">
        <f>'poplatníci 06_2013'!C23</f>
        <v>2861513</v>
      </c>
    </row>
    <row r="16" spans="1:6" x14ac:dyDescent="0.2">
      <c r="A16">
        <v>2014</v>
      </c>
      <c r="B16" s="33">
        <f>'poplatníci 06_2014'!$G$14</f>
        <v>4954429</v>
      </c>
      <c r="C16" s="44">
        <f>'poplatníci 06_2014'!$E$26</f>
        <v>1.7286031486183886</v>
      </c>
      <c r="D16" s="44">
        <f>'poplatníci 06_2014'!$E$27</f>
        <v>2.104961526385579</v>
      </c>
      <c r="E16" s="33">
        <f>'poplatníci 06_2014'!$D$20</f>
        <v>2353691</v>
      </c>
      <c r="F16" s="33">
        <f>'poplatníci 06_2014'!$D$23</f>
        <v>2866146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4294967294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Y375"/>
  <sheetViews>
    <sheetView workbookViewId="0"/>
  </sheetViews>
  <sheetFormatPr defaultRowHeight="12.75" x14ac:dyDescent="0.2"/>
  <sheetData>
    <row r="1" spans="1:233" x14ac:dyDescent="0.2">
      <c r="A1">
        <v>9</v>
      </c>
    </row>
    <row r="2" spans="1:233" x14ac:dyDescent="0.2">
      <c r="A2">
        <v>4</v>
      </c>
      <c r="AE2">
        <v>10</v>
      </c>
      <c r="CM2">
        <v>79</v>
      </c>
      <c r="DG2">
        <v>0</v>
      </c>
      <c r="EA2">
        <v>372</v>
      </c>
      <c r="EU2">
        <v>0</v>
      </c>
      <c r="FY2">
        <v>0</v>
      </c>
      <c r="HW2">
        <v>120</v>
      </c>
    </row>
    <row r="3" spans="1:233" x14ac:dyDescent="0.2">
      <c r="A3">
        <v>24</v>
      </c>
      <c r="AE3">
        <v>59</v>
      </c>
      <c r="CM3">
        <v>13</v>
      </c>
      <c r="DG3">
        <v>14</v>
      </c>
      <c r="EA3">
        <v>13</v>
      </c>
      <c r="EU3">
        <v>11</v>
      </c>
      <c r="FY3">
        <v>21</v>
      </c>
      <c r="HW3">
        <v>2</v>
      </c>
    </row>
    <row r="4" spans="1:233" x14ac:dyDescent="0.2">
      <c r="B4">
        <v>0</v>
      </c>
      <c r="C4" t="s">
        <v>218</v>
      </c>
      <c r="D4" t="b">
        <v>1</v>
      </c>
      <c r="E4" t="b">
        <v>1</v>
      </c>
      <c r="F4" t="s">
        <v>62</v>
      </c>
      <c r="G4">
        <v>2</v>
      </c>
      <c r="H4">
        <v>2</v>
      </c>
      <c r="I4" t="b">
        <v>0</v>
      </c>
      <c r="L4" t="b">
        <v>1</v>
      </c>
      <c r="M4" t="b">
        <v>0</v>
      </c>
      <c r="O4" t="b">
        <v>1</v>
      </c>
      <c r="P4" t="b">
        <v>0</v>
      </c>
      <c r="Q4">
        <v>2</v>
      </c>
      <c r="S4">
        <v>5</v>
      </c>
      <c r="T4" t="b">
        <v>1</v>
      </c>
      <c r="U4" t="b">
        <v>1</v>
      </c>
      <c r="X4" t="b">
        <v>1</v>
      </c>
      <c r="Y4" t="b">
        <v>0</v>
      </c>
      <c r="Z4" t="b">
        <v>0</v>
      </c>
      <c r="AA4" t="b">
        <v>1</v>
      </c>
      <c r="AE4">
        <v>7</v>
      </c>
      <c r="AF4" s="112" t="s">
        <v>293</v>
      </c>
      <c r="AG4" s="112" t="s">
        <v>77</v>
      </c>
      <c r="AH4" s="112" t="s">
        <v>65</v>
      </c>
      <c r="AI4" s="112" t="s">
        <v>63</v>
      </c>
      <c r="AJ4" s="112" t="s">
        <v>63</v>
      </c>
      <c r="AK4" s="112" t="s">
        <v>69</v>
      </c>
      <c r="AL4" s="112" t="s">
        <v>65</v>
      </c>
      <c r="AM4" s="112" t="s">
        <v>65</v>
      </c>
      <c r="AN4" s="112" t="s">
        <v>65</v>
      </c>
      <c r="AO4" s="112" t="s">
        <v>65</v>
      </c>
      <c r="AP4" s="112" t="s">
        <v>65</v>
      </c>
      <c r="AQ4" s="112" t="s">
        <v>65</v>
      </c>
      <c r="AR4" s="112" t="s">
        <v>78</v>
      </c>
      <c r="AS4" s="112" t="s">
        <v>65</v>
      </c>
      <c r="AT4" s="112" t="s">
        <v>79</v>
      </c>
      <c r="AU4" s="112" t="s">
        <v>65</v>
      </c>
      <c r="AV4" s="112" t="s">
        <v>65</v>
      </c>
      <c r="AW4" s="112" t="s">
        <v>65</v>
      </c>
      <c r="AX4" s="112" t="s">
        <v>65</v>
      </c>
      <c r="AY4" s="112" t="s">
        <v>72</v>
      </c>
      <c r="AZ4" s="112" t="s">
        <v>293</v>
      </c>
      <c r="BA4" s="112" t="s">
        <v>73</v>
      </c>
      <c r="BB4" s="112" t="s">
        <v>65</v>
      </c>
      <c r="BC4" s="112" t="s">
        <v>65</v>
      </c>
      <c r="BD4" s="112" t="s">
        <v>65</v>
      </c>
      <c r="BE4" s="112" t="s">
        <v>65</v>
      </c>
      <c r="BF4" s="112" t="s">
        <v>65</v>
      </c>
      <c r="BG4" s="112" t="s">
        <v>65</v>
      </c>
      <c r="BH4" s="112" t="s">
        <v>65</v>
      </c>
      <c r="BI4" s="112" t="s">
        <v>65</v>
      </c>
      <c r="BJ4" s="112" t="s">
        <v>71</v>
      </c>
      <c r="BK4" s="112" t="s">
        <v>75</v>
      </c>
      <c r="BL4" s="112" t="s">
        <v>65</v>
      </c>
      <c r="BM4" s="112" t="s">
        <v>66</v>
      </c>
      <c r="BN4" s="112" t="s">
        <v>65</v>
      </c>
      <c r="BO4" s="112" t="s">
        <v>65</v>
      </c>
      <c r="BP4" s="112" t="s">
        <v>65</v>
      </c>
      <c r="BQ4" s="112" t="s">
        <v>65</v>
      </c>
      <c r="BR4" s="112" t="s">
        <v>66</v>
      </c>
      <c r="BS4" s="112" t="s">
        <v>66</v>
      </c>
      <c r="BT4" s="112" t="s">
        <v>66</v>
      </c>
      <c r="BU4" s="112" t="s">
        <v>66</v>
      </c>
      <c r="BV4" s="112" t="s">
        <v>66</v>
      </c>
      <c r="BW4" s="112" t="s">
        <v>65</v>
      </c>
      <c r="BX4" s="112" t="s">
        <v>65</v>
      </c>
      <c r="BY4" s="112" t="s">
        <v>65</v>
      </c>
      <c r="BZ4" s="112" t="s">
        <v>65</v>
      </c>
      <c r="CA4" s="112" t="s">
        <v>65</v>
      </c>
      <c r="CB4" s="112" t="s">
        <v>293</v>
      </c>
      <c r="CC4" s="112" t="s">
        <v>65</v>
      </c>
      <c r="CD4" s="112" t="s">
        <v>65</v>
      </c>
      <c r="CE4" s="112" t="s">
        <v>65</v>
      </c>
      <c r="CF4" s="112" t="s">
        <v>65</v>
      </c>
      <c r="CG4" s="112" t="s">
        <v>65</v>
      </c>
      <c r="CH4" s="112" t="s">
        <v>65</v>
      </c>
      <c r="CI4" s="112" t="s">
        <v>75</v>
      </c>
      <c r="CJ4" s="112" t="s">
        <v>65</v>
      </c>
      <c r="CK4" s="112" t="s">
        <v>65</v>
      </c>
      <c r="CL4" s="112" t="s">
        <v>65</v>
      </c>
      <c r="CM4">
        <v>7</v>
      </c>
      <c r="CN4" s="112" t="s">
        <v>294</v>
      </c>
      <c r="CO4" s="112" t="s">
        <v>296</v>
      </c>
      <c r="CP4" s="112" t="s">
        <v>297</v>
      </c>
      <c r="CQ4" s="112" t="s">
        <v>69</v>
      </c>
      <c r="CR4" s="112" t="s">
        <v>65</v>
      </c>
      <c r="CS4" s="112" t="s">
        <v>22</v>
      </c>
      <c r="CT4" s="112" t="s">
        <v>65</v>
      </c>
      <c r="CU4" s="112" t="s">
        <v>82</v>
      </c>
      <c r="CV4" s="112" t="s">
        <v>63</v>
      </c>
      <c r="CW4" s="112" t="s">
        <v>208</v>
      </c>
      <c r="CX4" s="112" t="s">
        <v>298</v>
      </c>
      <c r="CY4" s="112" t="s">
        <v>65</v>
      </c>
      <c r="CZ4" s="112" t="s">
        <v>299</v>
      </c>
      <c r="EA4">
        <v>7</v>
      </c>
      <c r="EB4" s="112" t="s">
        <v>296</v>
      </c>
      <c r="EC4" s="112" t="s">
        <v>300</v>
      </c>
      <c r="ED4" s="112" t="s">
        <v>65</v>
      </c>
      <c r="EE4" s="112" t="s">
        <v>66</v>
      </c>
      <c r="EF4" s="112" t="s">
        <v>65</v>
      </c>
      <c r="EG4" s="112" t="s">
        <v>65</v>
      </c>
      <c r="EH4" s="112" t="s">
        <v>65</v>
      </c>
      <c r="EI4" s="112" t="s">
        <v>79</v>
      </c>
      <c r="EJ4" s="112" t="s">
        <v>63</v>
      </c>
      <c r="EK4" s="112" t="s">
        <v>66</v>
      </c>
      <c r="EL4" s="112" t="s">
        <v>66</v>
      </c>
      <c r="EM4" s="112" t="s">
        <v>65</v>
      </c>
      <c r="EN4" s="112" t="s">
        <v>65</v>
      </c>
      <c r="HW4">
        <v>7</v>
      </c>
      <c r="HX4" s="112" t="s">
        <v>106</v>
      </c>
      <c r="HY4" s="112" t="s">
        <v>63</v>
      </c>
    </row>
    <row r="5" spans="1:233" x14ac:dyDescent="0.2">
      <c r="B5">
        <v>0</v>
      </c>
      <c r="C5" t="s">
        <v>238</v>
      </c>
      <c r="D5" t="b">
        <v>1</v>
      </c>
      <c r="E5" t="b">
        <v>1</v>
      </c>
      <c r="F5" t="s">
        <v>198</v>
      </c>
      <c r="G5">
        <v>2</v>
      </c>
      <c r="H5">
        <v>2</v>
      </c>
      <c r="I5" t="b">
        <v>0</v>
      </c>
      <c r="L5" t="b">
        <v>1</v>
      </c>
      <c r="M5" t="b">
        <v>0</v>
      </c>
      <c r="O5" t="b">
        <v>1</v>
      </c>
      <c r="P5" t="b">
        <v>0</v>
      </c>
      <c r="Q5">
        <v>2</v>
      </c>
      <c r="S5">
        <v>5</v>
      </c>
      <c r="T5" t="b">
        <v>1</v>
      </c>
      <c r="U5" t="b">
        <v>1</v>
      </c>
      <c r="X5" t="b">
        <v>1</v>
      </c>
      <c r="Y5" t="b">
        <v>0</v>
      </c>
      <c r="Z5" t="b">
        <v>0</v>
      </c>
      <c r="AA5" t="b">
        <v>1</v>
      </c>
      <c r="AE5">
        <v>7</v>
      </c>
      <c r="AF5" s="112" t="s">
        <v>294</v>
      </c>
      <c r="AG5" s="112" t="s">
        <v>295</v>
      </c>
      <c r="AH5" s="112" t="s">
        <v>65</v>
      </c>
      <c r="AI5" s="112" t="s">
        <v>63</v>
      </c>
      <c r="AJ5" s="112" t="s">
        <v>81</v>
      </c>
      <c r="AK5" s="112" t="s">
        <v>69</v>
      </c>
      <c r="AL5" s="112" t="s">
        <v>65</v>
      </c>
      <c r="AM5" s="112" t="s">
        <v>65</v>
      </c>
      <c r="AN5" s="112" t="s">
        <v>65</v>
      </c>
      <c r="AO5" s="112" t="s">
        <v>65</v>
      </c>
      <c r="AP5" s="112" t="s">
        <v>65</v>
      </c>
      <c r="AQ5" s="112" t="s">
        <v>65</v>
      </c>
      <c r="AR5" s="112" t="s">
        <v>78</v>
      </c>
      <c r="AS5" s="112" t="s">
        <v>65</v>
      </c>
      <c r="AT5" s="112" t="s">
        <v>79</v>
      </c>
      <c r="AU5" s="112" t="s">
        <v>65</v>
      </c>
      <c r="AV5" s="112" t="s">
        <v>65</v>
      </c>
      <c r="AW5" s="112" t="s">
        <v>65</v>
      </c>
      <c r="AX5" s="112" t="s">
        <v>65</v>
      </c>
      <c r="AY5" s="112" t="s">
        <v>72</v>
      </c>
      <c r="AZ5" s="112" t="s">
        <v>294</v>
      </c>
      <c r="BA5" s="112" t="s">
        <v>73</v>
      </c>
      <c r="BB5" s="112" t="s">
        <v>65</v>
      </c>
      <c r="BC5" s="112" t="s">
        <v>65</v>
      </c>
      <c r="BD5" s="112" t="s">
        <v>65</v>
      </c>
      <c r="BE5" s="112" t="s">
        <v>65</v>
      </c>
      <c r="BF5" s="112" t="s">
        <v>65</v>
      </c>
      <c r="BG5" s="112" t="s">
        <v>65</v>
      </c>
      <c r="BH5" s="112" t="s">
        <v>65</v>
      </c>
      <c r="BI5" s="112" t="s">
        <v>65</v>
      </c>
      <c r="BJ5" s="112" t="s">
        <v>71</v>
      </c>
      <c r="BK5" s="112" t="s">
        <v>75</v>
      </c>
      <c r="BL5" s="112" t="s">
        <v>63</v>
      </c>
      <c r="BM5" s="112" t="s">
        <v>66</v>
      </c>
      <c r="BN5" s="112" t="s">
        <v>65</v>
      </c>
      <c r="BO5" s="112" t="s">
        <v>65</v>
      </c>
      <c r="BP5" s="112" t="s">
        <v>65</v>
      </c>
      <c r="BQ5" s="112" t="s">
        <v>65</v>
      </c>
      <c r="BR5" s="112" t="s">
        <v>66</v>
      </c>
      <c r="BS5" s="112" t="s">
        <v>66</v>
      </c>
      <c r="BT5" s="112" t="s">
        <v>66</v>
      </c>
      <c r="BU5" s="112" t="s">
        <v>66</v>
      </c>
      <c r="BV5" s="112" t="s">
        <v>66</v>
      </c>
      <c r="BW5" s="112" t="s">
        <v>65</v>
      </c>
      <c r="BX5" s="112" t="s">
        <v>65</v>
      </c>
      <c r="BY5" s="112" t="s">
        <v>65</v>
      </c>
      <c r="BZ5" s="112" t="s">
        <v>65</v>
      </c>
      <c r="CA5" s="112" t="s">
        <v>65</v>
      </c>
      <c r="CB5" s="112" t="s">
        <v>294</v>
      </c>
      <c r="CC5" s="112" t="s">
        <v>65</v>
      </c>
      <c r="CD5" s="112" t="s">
        <v>65</v>
      </c>
      <c r="CE5" s="112" t="s">
        <v>65</v>
      </c>
      <c r="CF5" s="112" t="s">
        <v>65</v>
      </c>
      <c r="CG5" s="112" t="s">
        <v>65</v>
      </c>
      <c r="CH5" s="112" t="s">
        <v>65</v>
      </c>
      <c r="CI5" s="112" t="s">
        <v>75</v>
      </c>
      <c r="CJ5" s="112" t="s">
        <v>65</v>
      </c>
      <c r="CK5" s="112" t="s">
        <v>65</v>
      </c>
      <c r="CL5" s="112" t="s">
        <v>65</v>
      </c>
      <c r="CM5">
        <v>7</v>
      </c>
      <c r="CN5" s="112" t="s">
        <v>293</v>
      </c>
      <c r="CO5" s="112" t="s">
        <v>300</v>
      </c>
      <c r="CP5" s="112" t="s">
        <v>83</v>
      </c>
      <c r="CQ5" s="112" t="s">
        <v>69</v>
      </c>
      <c r="CR5" s="112" t="s">
        <v>65</v>
      </c>
      <c r="CS5" s="112" t="s">
        <v>22</v>
      </c>
      <c r="CT5" s="112" t="s">
        <v>65</v>
      </c>
      <c r="CU5" s="112" t="s">
        <v>82</v>
      </c>
      <c r="CV5" s="112" t="s">
        <v>65</v>
      </c>
      <c r="CW5" s="112" t="s">
        <v>65</v>
      </c>
      <c r="CX5" s="112" t="s">
        <v>65</v>
      </c>
      <c r="CY5" s="112" t="s">
        <v>65</v>
      </c>
      <c r="CZ5" s="112" t="s">
        <v>65</v>
      </c>
      <c r="EA5">
        <v>7</v>
      </c>
      <c r="EB5" s="112" t="s">
        <v>296</v>
      </c>
      <c r="EC5" s="112" t="s">
        <v>303</v>
      </c>
      <c r="ED5" s="112" t="s">
        <v>65</v>
      </c>
      <c r="EE5" s="112" t="s">
        <v>66</v>
      </c>
      <c r="EF5" s="112" t="s">
        <v>65</v>
      </c>
      <c r="EG5" s="112" t="s">
        <v>65</v>
      </c>
      <c r="EH5" s="112" t="s">
        <v>65</v>
      </c>
      <c r="EI5" s="112" t="s">
        <v>79</v>
      </c>
      <c r="EJ5" s="112" t="s">
        <v>63</v>
      </c>
      <c r="EK5" s="112" t="s">
        <v>66</v>
      </c>
      <c r="EL5" s="112" t="s">
        <v>66</v>
      </c>
      <c r="EM5" s="112" t="s">
        <v>65</v>
      </c>
      <c r="EN5" s="112" t="s">
        <v>65</v>
      </c>
      <c r="HW5">
        <v>7</v>
      </c>
      <c r="HX5" s="112" t="s">
        <v>107</v>
      </c>
      <c r="HY5" s="112" t="s">
        <v>65</v>
      </c>
    </row>
    <row r="6" spans="1:233" x14ac:dyDescent="0.2">
      <c r="B6">
        <v>0</v>
      </c>
      <c r="C6" t="s">
        <v>272</v>
      </c>
      <c r="D6" t="b">
        <v>1</v>
      </c>
      <c r="E6" t="b">
        <v>1</v>
      </c>
      <c r="F6" t="s">
        <v>138</v>
      </c>
      <c r="G6">
        <v>2</v>
      </c>
      <c r="H6">
        <v>2</v>
      </c>
      <c r="I6" t="b">
        <v>0</v>
      </c>
      <c r="L6" t="b">
        <v>1</v>
      </c>
      <c r="M6" t="b">
        <v>0</v>
      </c>
      <c r="O6" t="b">
        <v>1</v>
      </c>
      <c r="P6" t="b">
        <v>0</v>
      </c>
      <c r="Q6">
        <v>2</v>
      </c>
      <c r="S6">
        <v>5</v>
      </c>
      <c r="T6" t="b">
        <v>1</v>
      </c>
      <c r="U6" t="b">
        <v>1</v>
      </c>
      <c r="X6" t="b">
        <v>1</v>
      </c>
      <c r="Y6" t="b">
        <v>0</v>
      </c>
      <c r="Z6" t="b">
        <v>0</v>
      </c>
      <c r="AA6" t="b">
        <v>1</v>
      </c>
      <c r="AE6">
        <v>6</v>
      </c>
      <c r="AF6" s="112" t="s">
        <v>273</v>
      </c>
      <c r="AG6" s="112" t="s">
        <v>77</v>
      </c>
      <c r="AH6" s="112" t="s">
        <v>65</v>
      </c>
      <c r="AI6" s="112" t="s">
        <v>63</v>
      </c>
      <c r="AJ6" s="112" t="s">
        <v>63</v>
      </c>
      <c r="AK6" s="112" t="s">
        <v>69</v>
      </c>
      <c r="AL6" s="112" t="s">
        <v>65</v>
      </c>
      <c r="AM6" s="112" t="s">
        <v>65</v>
      </c>
      <c r="AN6" s="112" t="s">
        <v>65</v>
      </c>
      <c r="AO6" s="112" t="s">
        <v>65</v>
      </c>
      <c r="AP6" s="112" t="s">
        <v>65</v>
      </c>
      <c r="AQ6" s="112" t="s">
        <v>65</v>
      </c>
      <c r="AR6" s="112" t="s">
        <v>78</v>
      </c>
      <c r="AS6" s="112" t="s">
        <v>65</v>
      </c>
      <c r="AT6" s="112" t="s">
        <v>79</v>
      </c>
      <c r="AU6" s="112" t="s">
        <v>65</v>
      </c>
      <c r="AV6" s="112" t="s">
        <v>65</v>
      </c>
      <c r="AW6" s="112" t="s">
        <v>65</v>
      </c>
      <c r="AX6" s="112" t="s">
        <v>65</v>
      </c>
      <c r="AY6" s="112" t="s">
        <v>72</v>
      </c>
      <c r="AZ6" s="112" t="s">
        <v>273</v>
      </c>
      <c r="BA6" s="112" t="s">
        <v>73</v>
      </c>
      <c r="BB6" s="112" t="s">
        <v>65</v>
      </c>
      <c r="BC6" s="112" t="s">
        <v>65</v>
      </c>
      <c r="BD6" s="112" t="s">
        <v>65</v>
      </c>
      <c r="BE6" s="112" t="s">
        <v>65</v>
      </c>
      <c r="BF6" s="112" t="s">
        <v>65</v>
      </c>
      <c r="BG6" s="112" t="s">
        <v>65</v>
      </c>
      <c r="BH6" s="112" t="s">
        <v>65</v>
      </c>
      <c r="BI6" s="112" t="s">
        <v>65</v>
      </c>
      <c r="BJ6" s="112" t="s">
        <v>71</v>
      </c>
      <c r="BK6" s="112" t="s">
        <v>75</v>
      </c>
      <c r="BL6" s="112" t="s">
        <v>63</v>
      </c>
      <c r="BM6" s="112" t="s">
        <v>66</v>
      </c>
      <c r="BN6" s="112" t="s">
        <v>65</v>
      </c>
      <c r="BO6" s="112" t="s">
        <v>65</v>
      </c>
      <c r="BP6" s="112" t="s">
        <v>65</v>
      </c>
      <c r="BQ6" s="112" t="s">
        <v>65</v>
      </c>
      <c r="BR6" s="112" t="s">
        <v>66</v>
      </c>
      <c r="BS6" s="112" t="s">
        <v>66</v>
      </c>
      <c r="BT6" s="112" t="s">
        <v>66</v>
      </c>
      <c r="BU6" s="112" t="s">
        <v>66</v>
      </c>
      <c r="BV6" s="112" t="s">
        <v>66</v>
      </c>
      <c r="BW6" s="112" t="s">
        <v>65</v>
      </c>
      <c r="BX6" s="112" t="s">
        <v>65</v>
      </c>
      <c r="BY6" s="112" t="s">
        <v>65</v>
      </c>
      <c r="BZ6" s="112" t="s">
        <v>65</v>
      </c>
      <c r="CA6" s="112" t="s">
        <v>65</v>
      </c>
      <c r="CB6" s="112" t="s">
        <v>273</v>
      </c>
      <c r="CC6" s="112" t="s">
        <v>65</v>
      </c>
      <c r="CD6" s="112" t="s">
        <v>65</v>
      </c>
      <c r="CE6" s="112" t="s">
        <v>65</v>
      </c>
      <c r="CF6" s="112" t="s">
        <v>65</v>
      </c>
      <c r="CG6" s="112" t="s">
        <v>65</v>
      </c>
      <c r="CH6" s="112" t="s">
        <v>65</v>
      </c>
      <c r="CI6" s="112" t="s">
        <v>75</v>
      </c>
      <c r="CJ6" s="112" t="s">
        <v>65</v>
      </c>
      <c r="CK6" s="112" t="s">
        <v>65</v>
      </c>
      <c r="CL6" s="112" t="s">
        <v>65</v>
      </c>
      <c r="CM6">
        <v>7</v>
      </c>
      <c r="CN6" s="112" t="s">
        <v>294</v>
      </c>
      <c r="CO6" s="112" t="s">
        <v>301</v>
      </c>
      <c r="CP6" s="112" t="s">
        <v>302</v>
      </c>
      <c r="CQ6" s="112" t="s">
        <v>85</v>
      </c>
      <c r="CR6" s="112" t="s">
        <v>65</v>
      </c>
      <c r="CS6" s="112" t="s">
        <v>22</v>
      </c>
      <c r="CT6" s="112" t="s">
        <v>65</v>
      </c>
      <c r="CU6" s="112" t="s">
        <v>82</v>
      </c>
      <c r="CV6" s="112" t="s">
        <v>63</v>
      </c>
      <c r="CW6" s="112" t="s">
        <v>208</v>
      </c>
      <c r="CX6" s="112" t="s">
        <v>298</v>
      </c>
      <c r="CY6" s="112" t="s">
        <v>65</v>
      </c>
      <c r="CZ6" s="112" t="s">
        <v>299</v>
      </c>
      <c r="EA6">
        <v>7</v>
      </c>
      <c r="EB6" s="112" t="s">
        <v>296</v>
      </c>
      <c r="EC6" s="112" t="s">
        <v>306</v>
      </c>
      <c r="ED6" s="112" t="s">
        <v>65</v>
      </c>
      <c r="EE6" s="112" t="s">
        <v>66</v>
      </c>
      <c r="EF6" s="112" t="s">
        <v>65</v>
      </c>
      <c r="EG6" s="112" t="s">
        <v>65</v>
      </c>
      <c r="EH6" s="112" t="s">
        <v>65</v>
      </c>
      <c r="EI6" s="112" t="s">
        <v>79</v>
      </c>
      <c r="EJ6" s="112" t="s">
        <v>63</v>
      </c>
      <c r="EK6" s="112" t="s">
        <v>66</v>
      </c>
      <c r="EL6" s="112" t="s">
        <v>66</v>
      </c>
      <c r="EM6" s="112" t="s">
        <v>65</v>
      </c>
      <c r="EN6" s="112" t="s">
        <v>65</v>
      </c>
      <c r="HW6">
        <v>7</v>
      </c>
      <c r="HX6" s="112" t="s">
        <v>108</v>
      </c>
      <c r="HY6" s="112" t="s">
        <v>65</v>
      </c>
    </row>
    <row r="7" spans="1:233" x14ac:dyDescent="0.2">
      <c r="B7">
        <v>0</v>
      </c>
      <c r="C7" t="s">
        <v>291</v>
      </c>
      <c r="D7" t="b">
        <v>1</v>
      </c>
      <c r="E7" t="b">
        <v>1</v>
      </c>
      <c r="F7" t="s">
        <v>292</v>
      </c>
      <c r="G7">
        <v>2</v>
      </c>
      <c r="H7">
        <v>2</v>
      </c>
      <c r="I7" t="b">
        <v>0</v>
      </c>
      <c r="L7" t="b">
        <v>1</v>
      </c>
      <c r="M7" t="b">
        <v>0</v>
      </c>
      <c r="O7" t="b">
        <v>1</v>
      </c>
      <c r="P7" t="b">
        <v>0</v>
      </c>
      <c r="Q7">
        <v>2</v>
      </c>
      <c r="S7">
        <v>5</v>
      </c>
      <c r="T7" t="b">
        <v>1</v>
      </c>
      <c r="U7" t="b">
        <v>1</v>
      </c>
      <c r="X7" t="b">
        <v>0</v>
      </c>
      <c r="Y7" t="b">
        <v>0</v>
      </c>
      <c r="Z7" t="b">
        <v>0</v>
      </c>
      <c r="AA7" t="b">
        <v>1</v>
      </c>
      <c r="AE7">
        <v>6</v>
      </c>
      <c r="AF7" s="112" t="s">
        <v>139</v>
      </c>
      <c r="AG7" s="112" t="s">
        <v>140</v>
      </c>
      <c r="AH7" s="112" t="s">
        <v>65</v>
      </c>
      <c r="AI7" s="112" t="s">
        <v>63</v>
      </c>
      <c r="AJ7" s="112" t="s">
        <v>81</v>
      </c>
      <c r="AK7" s="112" t="s">
        <v>69</v>
      </c>
      <c r="AL7" s="112" t="s">
        <v>65</v>
      </c>
      <c r="AM7" s="112" t="s">
        <v>65</v>
      </c>
      <c r="AN7" s="112" t="s">
        <v>65</v>
      </c>
      <c r="AO7" s="112" t="s">
        <v>65</v>
      </c>
      <c r="AP7" s="112" t="s">
        <v>65</v>
      </c>
      <c r="AQ7" s="112" t="s">
        <v>65</v>
      </c>
      <c r="AR7" s="112" t="s">
        <v>78</v>
      </c>
      <c r="AS7" s="112" t="s">
        <v>65</v>
      </c>
      <c r="AT7" s="112" t="s">
        <v>79</v>
      </c>
      <c r="AU7" s="112" t="s">
        <v>65</v>
      </c>
      <c r="AV7" s="112" t="s">
        <v>65</v>
      </c>
      <c r="AW7" s="112" t="s">
        <v>65</v>
      </c>
      <c r="AX7" s="112" t="s">
        <v>65</v>
      </c>
      <c r="AY7" s="112" t="s">
        <v>72</v>
      </c>
      <c r="AZ7" s="112" t="s">
        <v>139</v>
      </c>
      <c r="BA7" s="112" t="s">
        <v>73</v>
      </c>
      <c r="BB7" s="112" t="s">
        <v>65</v>
      </c>
      <c r="BC7" s="112" t="s">
        <v>65</v>
      </c>
      <c r="BD7" s="112" t="s">
        <v>65</v>
      </c>
      <c r="BE7" s="112" t="s">
        <v>65</v>
      </c>
      <c r="BF7" s="112" t="s">
        <v>65</v>
      </c>
      <c r="BG7" s="112" t="s">
        <v>65</v>
      </c>
      <c r="BH7" s="112" t="s">
        <v>65</v>
      </c>
      <c r="BI7" s="112" t="s">
        <v>65</v>
      </c>
      <c r="BJ7" s="112" t="s">
        <v>71</v>
      </c>
      <c r="BK7" s="112" t="s">
        <v>75</v>
      </c>
      <c r="BL7" s="112" t="s">
        <v>65</v>
      </c>
      <c r="BM7" s="112" t="s">
        <v>66</v>
      </c>
      <c r="BN7" s="112" t="s">
        <v>65</v>
      </c>
      <c r="BO7" s="112" t="s">
        <v>65</v>
      </c>
      <c r="BP7" s="112" t="s">
        <v>65</v>
      </c>
      <c r="BQ7" s="112" t="s">
        <v>65</v>
      </c>
      <c r="BR7" s="112" t="s">
        <v>66</v>
      </c>
      <c r="BS7" s="112" t="s">
        <v>66</v>
      </c>
      <c r="BT7" s="112" t="s">
        <v>66</v>
      </c>
      <c r="BU7" s="112" t="s">
        <v>66</v>
      </c>
      <c r="BV7" s="112" t="s">
        <v>66</v>
      </c>
      <c r="BW7" s="112" t="s">
        <v>65</v>
      </c>
      <c r="BX7" s="112" t="s">
        <v>65</v>
      </c>
      <c r="BY7" s="112" t="s">
        <v>65</v>
      </c>
      <c r="BZ7" s="112" t="s">
        <v>65</v>
      </c>
      <c r="CA7" s="112" t="s">
        <v>65</v>
      </c>
      <c r="CB7" s="112" t="s">
        <v>139</v>
      </c>
      <c r="CC7" s="112" t="s">
        <v>65</v>
      </c>
      <c r="CD7" s="112" t="s">
        <v>65</v>
      </c>
      <c r="CE7" s="112" t="s">
        <v>65</v>
      </c>
      <c r="CF7" s="112" t="s">
        <v>65</v>
      </c>
      <c r="CG7" s="112" t="s">
        <v>65</v>
      </c>
      <c r="CH7" s="112" t="s">
        <v>65</v>
      </c>
      <c r="CI7" s="112" t="s">
        <v>75</v>
      </c>
      <c r="CJ7" s="112" t="s">
        <v>65</v>
      </c>
      <c r="CK7" s="112" t="s">
        <v>65</v>
      </c>
      <c r="CL7" s="112" t="s">
        <v>65</v>
      </c>
      <c r="CM7">
        <v>7</v>
      </c>
      <c r="CN7" s="112" t="s">
        <v>293</v>
      </c>
      <c r="CO7" s="112" t="s">
        <v>303</v>
      </c>
      <c r="CP7" s="112" t="s">
        <v>84</v>
      </c>
      <c r="CQ7" s="112" t="s">
        <v>85</v>
      </c>
      <c r="CR7" s="112" t="s">
        <v>65</v>
      </c>
      <c r="CS7" s="112" t="s">
        <v>22</v>
      </c>
      <c r="CT7" s="112" t="s">
        <v>65</v>
      </c>
      <c r="CU7" s="112" t="s">
        <v>82</v>
      </c>
      <c r="CV7" s="112" t="s">
        <v>65</v>
      </c>
      <c r="CW7" s="112" t="s">
        <v>65</v>
      </c>
      <c r="CX7" s="112" t="s">
        <v>65</v>
      </c>
      <c r="CY7" s="112" t="s">
        <v>65</v>
      </c>
      <c r="CZ7" s="112" t="s">
        <v>65</v>
      </c>
      <c r="EA7">
        <v>7</v>
      </c>
      <c r="EB7" s="112" t="s">
        <v>296</v>
      </c>
      <c r="EC7" s="112" t="s">
        <v>307</v>
      </c>
      <c r="ED7" s="112" t="s">
        <v>65</v>
      </c>
      <c r="EE7" s="112" t="s">
        <v>66</v>
      </c>
      <c r="EF7" s="112" t="s">
        <v>65</v>
      </c>
      <c r="EG7" s="112" t="s">
        <v>65</v>
      </c>
      <c r="EH7" s="112" t="s">
        <v>65</v>
      </c>
      <c r="EI7" s="112" t="s">
        <v>79</v>
      </c>
      <c r="EJ7" s="112" t="s">
        <v>63</v>
      </c>
      <c r="EK7" s="112" t="s">
        <v>66</v>
      </c>
      <c r="EL7" s="112" t="s">
        <v>66</v>
      </c>
      <c r="EM7" s="112" t="s">
        <v>65</v>
      </c>
      <c r="EN7" s="112" t="s">
        <v>65</v>
      </c>
      <c r="HW7">
        <v>7</v>
      </c>
      <c r="HX7" s="112" t="s">
        <v>109</v>
      </c>
      <c r="HY7" s="112" t="s">
        <v>64</v>
      </c>
    </row>
    <row r="8" spans="1:233" x14ac:dyDescent="0.2">
      <c r="AE8">
        <v>5</v>
      </c>
      <c r="AF8" s="112" t="s">
        <v>67</v>
      </c>
      <c r="AG8" s="112" t="s">
        <v>68</v>
      </c>
      <c r="AH8" s="112" t="s">
        <v>63</v>
      </c>
      <c r="AI8" s="112" t="s">
        <v>65</v>
      </c>
      <c r="AJ8" s="112" t="s">
        <v>65</v>
      </c>
      <c r="AK8" s="112" t="s">
        <v>69</v>
      </c>
      <c r="AL8" s="112" t="s">
        <v>65</v>
      </c>
      <c r="AM8" s="112" t="s">
        <v>65</v>
      </c>
      <c r="AN8" s="112" t="s">
        <v>65</v>
      </c>
      <c r="AO8" s="112" t="s">
        <v>65</v>
      </c>
      <c r="AP8" s="112" t="s">
        <v>65</v>
      </c>
      <c r="AQ8" s="112" t="s">
        <v>65</v>
      </c>
      <c r="AR8" s="112" t="s">
        <v>65</v>
      </c>
      <c r="AS8" s="112" t="s">
        <v>64</v>
      </c>
      <c r="AT8" s="112" t="s">
        <v>70</v>
      </c>
      <c r="AU8" s="112" t="s">
        <v>63</v>
      </c>
      <c r="AV8" s="112" t="s">
        <v>193</v>
      </c>
      <c r="AW8" s="112" t="s">
        <v>65</v>
      </c>
      <c r="AX8" s="112" t="s">
        <v>333</v>
      </c>
      <c r="AY8" s="112" t="s">
        <v>72</v>
      </c>
      <c r="AZ8" s="112" t="s">
        <v>67</v>
      </c>
      <c r="BA8" s="112" t="s">
        <v>73</v>
      </c>
      <c r="BB8" s="112" t="s">
        <v>65</v>
      </c>
      <c r="BC8" s="112" t="s">
        <v>65</v>
      </c>
      <c r="BD8" s="112" t="s">
        <v>74</v>
      </c>
      <c r="BE8" s="112" t="s">
        <v>67</v>
      </c>
      <c r="BF8" s="112" t="s">
        <v>73</v>
      </c>
      <c r="BG8" s="112" t="s">
        <v>65</v>
      </c>
      <c r="BH8" s="112" t="s">
        <v>65</v>
      </c>
      <c r="BI8" s="112" t="s">
        <v>65</v>
      </c>
      <c r="BJ8" s="112" t="s">
        <v>71</v>
      </c>
      <c r="BK8" s="112" t="s">
        <v>75</v>
      </c>
      <c r="BL8" s="112" t="s">
        <v>65</v>
      </c>
      <c r="BM8" s="112" t="s">
        <v>66</v>
      </c>
      <c r="BN8" s="112" t="s">
        <v>65</v>
      </c>
      <c r="BO8" s="112" t="s">
        <v>65</v>
      </c>
      <c r="BP8" s="112" t="s">
        <v>65</v>
      </c>
      <c r="BQ8" s="112" t="s">
        <v>76</v>
      </c>
      <c r="BR8" s="112" t="s">
        <v>64</v>
      </c>
      <c r="BS8" s="112" t="s">
        <v>64</v>
      </c>
      <c r="BT8" s="112" t="s">
        <v>64</v>
      </c>
      <c r="BU8" s="112" t="s">
        <v>66</v>
      </c>
      <c r="BV8" s="112" t="s">
        <v>66</v>
      </c>
      <c r="BW8" s="112" t="s">
        <v>65</v>
      </c>
      <c r="BX8" s="112" t="s">
        <v>65</v>
      </c>
      <c r="BY8" s="112" t="s">
        <v>65</v>
      </c>
      <c r="BZ8" s="112" t="s">
        <v>65</v>
      </c>
      <c r="CA8" s="112" t="s">
        <v>66</v>
      </c>
      <c r="CB8" s="112" t="s">
        <v>239</v>
      </c>
      <c r="CC8" s="112" t="s">
        <v>65</v>
      </c>
      <c r="CD8" s="112" t="s">
        <v>65</v>
      </c>
      <c r="CE8" s="112" t="s">
        <v>65</v>
      </c>
      <c r="CF8" s="112" t="s">
        <v>65</v>
      </c>
      <c r="CG8" s="112" t="s">
        <v>65</v>
      </c>
      <c r="CH8" s="112" t="s">
        <v>65</v>
      </c>
      <c r="CI8" s="112" t="s">
        <v>75</v>
      </c>
      <c r="CJ8" s="112" t="s">
        <v>65</v>
      </c>
      <c r="CK8" s="112" t="s">
        <v>65</v>
      </c>
      <c r="CL8" s="112" t="s">
        <v>65</v>
      </c>
      <c r="CM8">
        <v>7</v>
      </c>
      <c r="CN8" s="112" t="s">
        <v>294</v>
      </c>
      <c r="CO8" s="112" t="s">
        <v>304</v>
      </c>
      <c r="CP8" s="112" t="s">
        <v>305</v>
      </c>
      <c r="CQ8" s="112" t="s">
        <v>86</v>
      </c>
      <c r="CR8" s="112" t="s">
        <v>65</v>
      </c>
      <c r="CS8" s="112" t="s">
        <v>22</v>
      </c>
      <c r="CT8" s="112" t="s">
        <v>65</v>
      </c>
      <c r="CU8" s="112" t="s">
        <v>82</v>
      </c>
      <c r="CV8" s="112" t="s">
        <v>63</v>
      </c>
      <c r="CW8" s="112" t="s">
        <v>208</v>
      </c>
      <c r="CX8" s="112" t="s">
        <v>298</v>
      </c>
      <c r="CY8" s="112" t="s">
        <v>65</v>
      </c>
      <c r="CZ8" s="112" t="s">
        <v>299</v>
      </c>
      <c r="EA8">
        <v>7</v>
      </c>
      <c r="EB8" s="112" t="s">
        <v>296</v>
      </c>
      <c r="EC8" s="112" t="s">
        <v>312</v>
      </c>
      <c r="ED8" s="112" t="s">
        <v>65</v>
      </c>
      <c r="EE8" s="112" t="s">
        <v>66</v>
      </c>
      <c r="EF8" s="112" t="s">
        <v>65</v>
      </c>
      <c r="EG8" s="112" t="s">
        <v>65</v>
      </c>
      <c r="EH8" s="112" t="s">
        <v>65</v>
      </c>
      <c r="EI8" s="112" t="s">
        <v>79</v>
      </c>
      <c r="EJ8" s="112" t="s">
        <v>63</v>
      </c>
      <c r="EK8" s="112" t="s">
        <v>66</v>
      </c>
      <c r="EL8" s="112" t="s">
        <v>66</v>
      </c>
      <c r="EM8" s="112" t="s">
        <v>65</v>
      </c>
      <c r="EN8" s="112" t="s">
        <v>65</v>
      </c>
      <c r="HW8">
        <v>7</v>
      </c>
      <c r="HX8" s="112" t="s">
        <v>110</v>
      </c>
      <c r="HY8" s="112" t="s">
        <v>65</v>
      </c>
    </row>
    <row r="9" spans="1:233" x14ac:dyDescent="0.2">
      <c r="AE9">
        <v>5</v>
      </c>
      <c r="AF9" s="112" t="s">
        <v>240</v>
      </c>
      <c r="AG9" s="112" t="s">
        <v>77</v>
      </c>
      <c r="AH9" s="112" t="s">
        <v>65</v>
      </c>
      <c r="AI9" s="112" t="s">
        <v>63</v>
      </c>
      <c r="AJ9" s="112" t="s">
        <v>63</v>
      </c>
      <c r="AK9" s="112" t="s">
        <v>69</v>
      </c>
      <c r="AL9" s="112" t="s">
        <v>65</v>
      </c>
      <c r="AM9" s="112" t="s">
        <v>65</v>
      </c>
      <c r="AN9" s="112" t="s">
        <v>65</v>
      </c>
      <c r="AO9" s="112" t="s">
        <v>65</v>
      </c>
      <c r="AP9" s="112" t="s">
        <v>65</v>
      </c>
      <c r="AQ9" s="112" t="s">
        <v>65</v>
      </c>
      <c r="AR9" s="112" t="s">
        <v>78</v>
      </c>
      <c r="AS9" s="112" t="s">
        <v>65</v>
      </c>
      <c r="AT9" s="112" t="s">
        <v>79</v>
      </c>
      <c r="AU9" s="112" t="s">
        <v>65</v>
      </c>
      <c r="AV9" s="112" t="s">
        <v>65</v>
      </c>
      <c r="AW9" s="112" t="s">
        <v>65</v>
      </c>
      <c r="AX9" s="112" t="s">
        <v>65</v>
      </c>
      <c r="AY9" s="112" t="s">
        <v>72</v>
      </c>
      <c r="AZ9" s="112" t="s">
        <v>240</v>
      </c>
      <c r="BA9" s="112" t="s">
        <v>73</v>
      </c>
      <c r="BB9" s="112" t="s">
        <v>65</v>
      </c>
      <c r="BC9" s="112" t="s">
        <v>65</v>
      </c>
      <c r="BD9" s="112" t="s">
        <v>65</v>
      </c>
      <c r="BE9" s="112" t="s">
        <v>65</v>
      </c>
      <c r="BF9" s="112" t="s">
        <v>65</v>
      </c>
      <c r="BG9" s="112" t="s">
        <v>65</v>
      </c>
      <c r="BH9" s="112" t="s">
        <v>65</v>
      </c>
      <c r="BI9" s="112" t="s">
        <v>65</v>
      </c>
      <c r="BJ9" s="112" t="s">
        <v>71</v>
      </c>
      <c r="BK9" s="112" t="s">
        <v>75</v>
      </c>
      <c r="BL9" s="112" t="s">
        <v>63</v>
      </c>
      <c r="BM9" s="112" t="s">
        <v>66</v>
      </c>
      <c r="BN9" s="112" t="s">
        <v>65</v>
      </c>
      <c r="BO9" s="112" t="s">
        <v>65</v>
      </c>
      <c r="BP9" s="112" t="s">
        <v>65</v>
      </c>
      <c r="BQ9" s="112" t="s">
        <v>65</v>
      </c>
      <c r="BR9" s="112" t="s">
        <v>66</v>
      </c>
      <c r="BS9" s="112" t="s">
        <v>66</v>
      </c>
      <c r="BT9" s="112" t="s">
        <v>66</v>
      </c>
      <c r="BU9" s="112" t="s">
        <v>66</v>
      </c>
      <c r="BV9" s="112" t="s">
        <v>66</v>
      </c>
      <c r="BW9" s="112" t="s">
        <v>65</v>
      </c>
      <c r="BX9" s="112" t="s">
        <v>65</v>
      </c>
      <c r="BY9" s="112" t="s">
        <v>65</v>
      </c>
      <c r="BZ9" s="112" t="s">
        <v>65</v>
      </c>
      <c r="CA9" s="112" t="s">
        <v>65</v>
      </c>
      <c r="CB9" s="112" t="s">
        <v>240</v>
      </c>
      <c r="CC9" s="112" t="s">
        <v>65</v>
      </c>
      <c r="CD9" s="112" t="s">
        <v>65</v>
      </c>
      <c r="CE9" s="112" t="s">
        <v>65</v>
      </c>
      <c r="CF9" s="112" t="s">
        <v>65</v>
      </c>
      <c r="CG9" s="112" t="s">
        <v>65</v>
      </c>
      <c r="CH9" s="112" t="s">
        <v>65</v>
      </c>
      <c r="CI9" s="112" t="s">
        <v>75</v>
      </c>
      <c r="CJ9" s="112" t="s">
        <v>65</v>
      </c>
      <c r="CK9" s="112" t="s">
        <v>65</v>
      </c>
      <c r="CL9" s="112" t="s">
        <v>65</v>
      </c>
      <c r="CM9">
        <v>7</v>
      </c>
      <c r="CN9" s="112" t="s">
        <v>293</v>
      </c>
      <c r="CO9" s="112" t="s">
        <v>306</v>
      </c>
      <c r="CP9" s="112" t="s">
        <v>87</v>
      </c>
      <c r="CQ9" s="112" t="s">
        <v>86</v>
      </c>
      <c r="CR9" s="112" t="s">
        <v>65</v>
      </c>
      <c r="CS9" s="112" t="s">
        <v>22</v>
      </c>
      <c r="CT9" s="112" t="s">
        <v>65</v>
      </c>
      <c r="CU9" s="112" t="s">
        <v>82</v>
      </c>
      <c r="CV9" s="112" t="s">
        <v>65</v>
      </c>
      <c r="CW9" s="112" t="s">
        <v>65</v>
      </c>
      <c r="CX9" s="112" t="s">
        <v>65</v>
      </c>
      <c r="CY9" s="112" t="s">
        <v>65</v>
      </c>
      <c r="CZ9" s="112" t="s">
        <v>65</v>
      </c>
      <c r="EA9">
        <v>7</v>
      </c>
      <c r="EB9" s="112" t="s">
        <v>296</v>
      </c>
      <c r="EC9" s="112" t="s">
        <v>313</v>
      </c>
      <c r="ED9" s="112" t="s">
        <v>65</v>
      </c>
      <c r="EE9" s="112" t="s">
        <v>66</v>
      </c>
      <c r="EF9" s="112" t="s">
        <v>65</v>
      </c>
      <c r="EG9" s="112" t="s">
        <v>65</v>
      </c>
      <c r="EH9" s="112" t="s">
        <v>65</v>
      </c>
      <c r="EI9" s="112" t="s">
        <v>79</v>
      </c>
      <c r="EJ9" s="112" t="s">
        <v>63</v>
      </c>
      <c r="EK9" s="112" t="s">
        <v>66</v>
      </c>
      <c r="EL9" s="112" t="s">
        <v>66</v>
      </c>
      <c r="EM9" s="112" t="s">
        <v>65</v>
      </c>
      <c r="EN9" s="112" t="s">
        <v>65</v>
      </c>
      <c r="HW9">
        <v>7</v>
      </c>
      <c r="HX9" s="112" t="s">
        <v>111</v>
      </c>
      <c r="HY9" s="112" t="s">
        <v>64</v>
      </c>
    </row>
    <row r="10" spans="1:233" x14ac:dyDescent="0.2">
      <c r="AE10">
        <v>5</v>
      </c>
      <c r="AF10" s="112" t="s">
        <v>241</v>
      </c>
      <c r="AG10" s="112" t="s">
        <v>80</v>
      </c>
      <c r="AH10" s="112" t="s">
        <v>65</v>
      </c>
      <c r="AI10" s="112" t="s">
        <v>63</v>
      </c>
      <c r="AJ10" s="112" t="s">
        <v>81</v>
      </c>
      <c r="AK10" s="112" t="s">
        <v>69</v>
      </c>
      <c r="AL10" s="112" t="s">
        <v>65</v>
      </c>
      <c r="AM10" s="112" t="s">
        <v>65</v>
      </c>
      <c r="AN10" s="112" t="s">
        <v>65</v>
      </c>
      <c r="AO10" s="112" t="s">
        <v>65</v>
      </c>
      <c r="AP10" s="112" t="s">
        <v>65</v>
      </c>
      <c r="AQ10" s="112" t="s">
        <v>65</v>
      </c>
      <c r="AR10" s="112" t="s">
        <v>78</v>
      </c>
      <c r="AS10" s="112" t="s">
        <v>65</v>
      </c>
      <c r="AT10" s="112" t="s">
        <v>79</v>
      </c>
      <c r="AU10" s="112" t="s">
        <v>65</v>
      </c>
      <c r="AV10" s="112" t="s">
        <v>65</v>
      </c>
      <c r="AW10" s="112" t="s">
        <v>65</v>
      </c>
      <c r="AX10" s="112" t="s">
        <v>65</v>
      </c>
      <c r="AY10" s="112" t="s">
        <v>72</v>
      </c>
      <c r="AZ10" s="112" t="s">
        <v>241</v>
      </c>
      <c r="BA10" s="112" t="s">
        <v>73</v>
      </c>
      <c r="BB10" s="112" t="s">
        <v>65</v>
      </c>
      <c r="BC10" s="112" t="s">
        <v>65</v>
      </c>
      <c r="BD10" s="112" t="s">
        <v>65</v>
      </c>
      <c r="BE10" s="112" t="s">
        <v>65</v>
      </c>
      <c r="BF10" s="112" t="s">
        <v>65</v>
      </c>
      <c r="BG10" s="112" t="s">
        <v>65</v>
      </c>
      <c r="BH10" s="112" t="s">
        <v>65</v>
      </c>
      <c r="BI10" s="112" t="s">
        <v>65</v>
      </c>
      <c r="BJ10" s="112" t="s">
        <v>71</v>
      </c>
      <c r="BK10" s="112" t="s">
        <v>75</v>
      </c>
      <c r="BL10" s="112" t="s">
        <v>65</v>
      </c>
      <c r="BM10" s="112" t="s">
        <v>66</v>
      </c>
      <c r="BN10" s="112" t="s">
        <v>65</v>
      </c>
      <c r="BO10" s="112" t="s">
        <v>65</v>
      </c>
      <c r="BP10" s="112" t="s">
        <v>65</v>
      </c>
      <c r="BQ10" s="112" t="s">
        <v>65</v>
      </c>
      <c r="BR10" s="112" t="s">
        <v>66</v>
      </c>
      <c r="BS10" s="112" t="s">
        <v>66</v>
      </c>
      <c r="BT10" s="112" t="s">
        <v>66</v>
      </c>
      <c r="BU10" s="112" t="s">
        <v>66</v>
      </c>
      <c r="BV10" s="112" t="s">
        <v>66</v>
      </c>
      <c r="BW10" s="112" t="s">
        <v>65</v>
      </c>
      <c r="BX10" s="112" t="s">
        <v>65</v>
      </c>
      <c r="BY10" s="112" t="s">
        <v>65</v>
      </c>
      <c r="BZ10" s="112" t="s">
        <v>65</v>
      </c>
      <c r="CA10" s="112" t="s">
        <v>65</v>
      </c>
      <c r="CB10" s="112" t="s">
        <v>241</v>
      </c>
      <c r="CC10" s="112" t="s">
        <v>65</v>
      </c>
      <c r="CD10" s="112" t="s">
        <v>65</v>
      </c>
      <c r="CE10" s="112" t="s">
        <v>65</v>
      </c>
      <c r="CF10" s="112" t="s">
        <v>65</v>
      </c>
      <c r="CG10" s="112" t="s">
        <v>65</v>
      </c>
      <c r="CH10" s="112" t="s">
        <v>65</v>
      </c>
      <c r="CI10" s="112" t="s">
        <v>75</v>
      </c>
      <c r="CJ10" s="112" t="s">
        <v>65</v>
      </c>
      <c r="CK10" s="112" t="s">
        <v>65</v>
      </c>
      <c r="CL10" s="112" t="s">
        <v>65</v>
      </c>
      <c r="CM10">
        <v>7</v>
      </c>
      <c r="CN10" s="112" t="s">
        <v>294</v>
      </c>
      <c r="CO10" s="112" t="s">
        <v>308</v>
      </c>
      <c r="CP10" s="112" t="s">
        <v>309</v>
      </c>
      <c r="CQ10" s="112" t="s">
        <v>89</v>
      </c>
      <c r="CR10" s="112" t="s">
        <v>65</v>
      </c>
      <c r="CS10" s="112" t="s">
        <v>148</v>
      </c>
      <c r="CT10" s="112" t="s">
        <v>65</v>
      </c>
      <c r="CU10" s="112" t="s">
        <v>82</v>
      </c>
      <c r="CV10" s="112" t="s">
        <v>65</v>
      </c>
      <c r="CW10" s="112" t="s">
        <v>65</v>
      </c>
      <c r="CX10" s="112" t="s">
        <v>65</v>
      </c>
      <c r="CY10" s="112" t="s">
        <v>65</v>
      </c>
      <c r="CZ10" s="112" t="s">
        <v>65</v>
      </c>
      <c r="EA10">
        <v>7</v>
      </c>
      <c r="EB10" s="112" t="s">
        <v>296</v>
      </c>
      <c r="EC10" s="112" t="s">
        <v>314</v>
      </c>
      <c r="ED10" s="112" t="s">
        <v>65</v>
      </c>
      <c r="EE10" s="112" t="s">
        <v>66</v>
      </c>
      <c r="EF10" s="112" t="s">
        <v>65</v>
      </c>
      <c r="EG10" s="112" t="s">
        <v>65</v>
      </c>
      <c r="EH10" s="112" t="s">
        <v>65</v>
      </c>
      <c r="EI10" s="112" t="s">
        <v>79</v>
      </c>
      <c r="EJ10" s="112" t="s">
        <v>63</v>
      </c>
      <c r="EK10" s="112" t="s">
        <v>66</v>
      </c>
      <c r="EL10" s="112" t="s">
        <v>66</v>
      </c>
      <c r="EM10" s="112" t="s">
        <v>65</v>
      </c>
      <c r="EN10" s="112" t="s">
        <v>65</v>
      </c>
      <c r="HW10">
        <v>7</v>
      </c>
      <c r="HX10" s="112" t="s">
        <v>112</v>
      </c>
      <c r="HY10" s="112" t="s">
        <v>65</v>
      </c>
    </row>
    <row r="11" spans="1:233" x14ac:dyDescent="0.2">
      <c r="AE11">
        <v>4</v>
      </c>
      <c r="AF11" s="112" t="s">
        <v>67</v>
      </c>
      <c r="AG11" s="112" t="s">
        <v>68</v>
      </c>
      <c r="AH11" s="112" t="s">
        <v>63</v>
      </c>
      <c r="AI11" s="112" t="s">
        <v>65</v>
      </c>
      <c r="AJ11" s="112" t="s">
        <v>65</v>
      </c>
      <c r="AK11" s="112" t="s">
        <v>69</v>
      </c>
      <c r="AL11" s="112" t="s">
        <v>65</v>
      </c>
      <c r="AM11" s="112" t="s">
        <v>65</v>
      </c>
      <c r="AN11" s="112" t="s">
        <v>65</v>
      </c>
      <c r="AO11" s="112" t="s">
        <v>65</v>
      </c>
      <c r="AP11" s="112" t="s">
        <v>65</v>
      </c>
      <c r="AQ11" s="112" t="s">
        <v>65</v>
      </c>
      <c r="AR11" s="112" t="s">
        <v>65</v>
      </c>
      <c r="AS11" s="112" t="s">
        <v>64</v>
      </c>
      <c r="AT11" s="112" t="s">
        <v>70</v>
      </c>
      <c r="AU11" s="112" t="s">
        <v>63</v>
      </c>
      <c r="AV11" s="112" t="s">
        <v>193</v>
      </c>
      <c r="AW11" s="112" t="s">
        <v>65</v>
      </c>
      <c r="AX11" s="112" t="s">
        <v>333</v>
      </c>
      <c r="AY11" s="112" t="s">
        <v>72</v>
      </c>
      <c r="AZ11" s="112" t="s">
        <v>67</v>
      </c>
      <c r="BA11" s="112" t="s">
        <v>73</v>
      </c>
      <c r="BB11" s="112" t="s">
        <v>65</v>
      </c>
      <c r="BC11" s="112" t="s">
        <v>65</v>
      </c>
      <c r="BD11" s="112" t="s">
        <v>74</v>
      </c>
      <c r="BE11" s="112" t="s">
        <v>67</v>
      </c>
      <c r="BF11" s="112" t="s">
        <v>73</v>
      </c>
      <c r="BG11" s="112" t="s">
        <v>65</v>
      </c>
      <c r="BH11" s="112" t="s">
        <v>65</v>
      </c>
      <c r="BI11" s="112" t="s">
        <v>65</v>
      </c>
      <c r="BJ11" s="112" t="s">
        <v>71</v>
      </c>
      <c r="BK11" s="112" t="s">
        <v>75</v>
      </c>
      <c r="BL11" s="112" t="s">
        <v>65</v>
      </c>
      <c r="BM11" s="112" t="s">
        <v>66</v>
      </c>
      <c r="BN11" s="112" t="s">
        <v>65</v>
      </c>
      <c r="BO11" s="112" t="s">
        <v>65</v>
      </c>
      <c r="BP11" s="112" t="s">
        <v>65</v>
      </c>
      <c r="BQ11" s="112" t="s">
        <v>76</v>
      </c>
      <c r="BR11" s="112" t="s">
        <v>64</v>
      </c>
      <c r="BS11" s="112" t="s">
        <v>64</v>
      </c>
      <c r="BT11" s="112" t="s">
        <v>64</v>
      </c>
      <c r="BU11" s="112" t="s">
        <v>66</v>
      </c>
      <c r="BV11" s="112" t="s">
        <v>66</v>
      </c>
      <c r="BW11" s="112" t="s">
        <v>65</v>
      </c>
      <c r="BX11" s="112" t="s">
        <v>65</v>
      </c>
      <c r="BY11" s="112" t="s">
        <v>65</v>
      </c>
      <c r="BZ11" s="112" t="s">
        <v>65</v>
      </c>
      <c r="CA11" s="112" t="s">
        <v>66</v>
      </c>
      <c r="CB11" s="112" t="s">
        <v>219</v>
      </c>
      <c r="CC11" s="112" t="s">
        <v>65</v>
      </c>
      <c r="CD11" s="112" t="s">
        <v>65</v>
      </c>
      <c r="CE11" s="112" t="s">
        <v>65</v>
      </c>
      <c r="CF11" s="112" t="s">
        <v>65</v>
      </c>
      <c r="CG11" s="112" t="s">
        <v>65</v>
      </c>
      <c r="CH11" s="112" t="s">
        <v>65</v>
      </c>
      <c r="CI11" s="112" t="s">
        <v>75</v>
      </c>
      <c r="CJ11" s="112" t="s">
        <v>65</v>
      </c>
      <c r="CK11" s="112" t="s">
        <v>65</v>
      </c>
      <c r="CL11" s="112" t="s">
        <v>65</v>
      </c>
      <c r="CM11">
        <v>7</v>
      </c>
      <c r="CN11" s="112" t="s">
        <v>293</v>
      </c>
      <c r="CO11" s="112" t="s">
        <v>307</v>
      </c>
      <c r="CP11" s="112" t="s">
        <v>88</v>
      </c>
      <c r="CQ11" s="112" t="s">
        <v>89</v>
      </c>
      <c r="CR11" s="112" t="s">
        <v>65</v>
      </c>
      <c r="CS11" s="112" t="s">
        <v>22</v>
      </c>
      <c r="CT11" s="112" t="s">
        <v>65</v>
      </c>
      <c r="CU11" s="112" t="s">
        <v>82</v>
      </c>
      <c r="CV11" s="112" t="s">
        <v>65</v>
      </c>
      <c r="CW11" s="112" t="s">
        <v>65</v>
      </c>
      <c r="CX11" s="112" t="s">
        <v>65</v>
      </c>
      <c r="CY11" s="112" t="s">
        <v>65</v>
      </c>
      <c r="CZ11" s="112" t="s">
        <v>65</v>
      </c>
      <c r="EA11">
        <v>7</v>
      </c>
      <c r="EB11" s="112" t="s">
        <v>296</v>
      </c>
      <c r="EC11" s="112" t="s">
        <v>315</v>
      </c>
      <c r="ED11" s="112" t="s">
        <v>65</v>
      </c>
      <c r="EE11" s="112" t="s">
        <v>66</v>
      </c>
      <c r="EF11" s="112" t="s">
        <v>65</v>
      </c>
      <c r="EG11" s="112" t="s">
        <v>65</v>
      </c>
      <c r="EH11" s="112" t="s">
        <v>65</v>
      </c>
      <c r="EI11" s="112" t="s">
        <v>79</v>
      </c>
      <c r="EJ11" s="112" t="s">
        <v>63</v>
      </c>
      <c r="EK11" s="112" t="s">
        <v>66</v>
      </c>
      <c r="EL11" s="112" t="s">
        <v>66</v>
      </c>
      <c r="EM11" s="112" t="s">
        <v>65</v>
      </c>
      <c r="EN11" s="112" t="s">
        <v>65</v>
      </c>
      <c r="HW11">
        <v>7</v>
      </c>
      <c r="HX11" s="112" t="s">
        <v>113</v>
      </c>
      <c r="HY11" s="112" t="s">
        <v>320</v>
      </c>
    </row>
    <row r="12" spans="1:233" x14ac:dyDescent="0.2">
      <c r="AE12">
        <v>4</v>
      </c>
      <c r="AF12" s="112" t="s">
        <v>220</v>
      </c>
      <c r="AG12" s="112" t="s">
        <v>77</v>
      </c>
      <c r="AH12" s="112" t="s">
        <v>65</v>
      </c>
      <c r="AI12" s="112" t="s">
        <v>63</v>
      </c>
      <c r="AJ12" s="112" t="s">
        <v>63</v>
      </c>
      <c r="AK12" s="112" t="s">
        <v>69</v>
      </c>
      <c r="AL12" s="112" t="s">
        <v>65</v>
      </c>
      <c r="AM12" s="112" t="s">
        <v>194</v>
      </c>
      <c r="AN12" s="112" t="s">
        <v>65</v>
      </c>
      <c r="AO12" s="112" t="s">
        <v>65</v>
      </c>
      <c r="AP12" s="112" t="s">
        <v>65</v>
      </c>
      <c r="AQ12" s="112" t="s">
        <v>65</v>
      </c>
      <c r="AR12" s="112" t="s">
        <v>78</v>
      </c>
      <c r="AS12" s="112" t="s">
        <v>65</v>
      </c>
      <c r="AT12" s="112" t="s">
        <v>79</v>
      </c>
      <c r="AU12" s="112" t="s">
        <v>65</v>
      </c>
      <c r="AV12" s="112" t="s">
        <v>65</v>
      </c>
      <c r="AW12" s="112" t="s">
        <v>65</v>
      </c>
      <c r="AX12" s="112" t="s">
        <v>65</v>
      </c>
      <c r="AY12" s="112" t="s">
        <v>72</v>
      </c>
      <c r="AZ12" s="112" t="s">
        <v>220</v>
      </c>
      <c r="BA12" s="112" t="s">
        <v>73</v>
      </c>
      <c r="BB12" s="112" t="s">
        <v>65</v>
      </c>
      <c r="BC12" s="112" t="s">
        <v>65</v>
      </c>
      <c r="BD12" s="112" t="s">
        <v>65</v>
      </c>
      <c r="BE12" s="112" t="s">
        <v>65</v>
      </c>
      <c r="BF12" s="112" t="s">
        <v>65</v>
      </c>
      <c r="BG12" s="112" t="s">
        <v>65</v>
      </c>
      <c r="BH12" s="112" t="s">
        <v>65</v>
      </c>
      <c r="BI12" s="112" t="s">
        <v>65</v>
      </c>
      <c r="BJ12" s="112" t="s">
        <v>71</v>
      </c>
      <c r="BK12" s="112" t="s">
        <v>75</v>
      </c>
      <c r="BL12" s="112" t="s">
        <v>63</v>
      </c>
      <c r="BM12" s="112" t="s">
        <v>66</v>
      </c>
      <c r="BN12" s="112" t="s">
        <v>65</v>
      </c>
      <c r="BO12" s="112" t="s">
        <v>65</v>
      </c>
      <c r="BP12" s="112" t="s">
        <v>65</v>
      </c>
      <c r="BQ12" s="112" t="s">
        <v>65</v>
      </c>
      <c r="BR12" s="112" t="s">
        <v>66</v>
      </c>
      <c r="BS12" s="112" t="s">
        <v>66</v>
      </c>
      <c r="BT12" s="112" t="s">
        <v>66</v>
      </c>
      <c r="BU12" s="112" t="s">
        <v>66</v>
      </c>
      <c r="BV12" s="112" t="s">
        <v>66</v>
      </c>
      <c r="BW12" s="112" t="s">
        <v>65</v>
      </c>
      <c r="BX12" s="112" t="s">
        <v>65</v>
      </c>
      <c r="BY12" s="112" t="s">
        <v>65</v>
      </c>
      <c r="BZ12" s="112" t="s">
        <v>65</v>
      </c>
      <c r="CA12" s="112" t="s">
        <v>65</v>
      </c>
      <c r="CB12" s="112" t="s">
        <v>220</v>
      </c>
      <c r="CC12" s="112" t="s">
        <v>65</v>
      </c>
      <c r="CD12" s="112" t="s">
        <v>65</v>
      </c>
      <c r="CE12" s="112" t="s">
        <v>65</v>
      </c>
      <c r="CF12" s="112" t="s">
        <v>65</v>
      </c>
      <c r="CG12" s="112" t="s">
        <v>65</v>
      </c>
      <c r="CH12" s="112" t="s">
        <v>65</v>
      </c>
      <c r="CI12" s="112" t="s">
        <v>75</v>
      </c>
      <c r="CJ12" s="112" t="s">
        <v>65</v>
      </c>
      <c r="CK12" s="112" t="s">
        <v>65</v>
      </c>
      <c r="CL12" s="112" t="s">
        <v>65</v>
      </c>
      <c r="CM12">
        <v>7</v>
      </c>
      <c r="CN12" s="112" t="s">
        <v>294</v>
      </c>
      <c r="CO12" s="112" t="s">
        <v>310</v>
      </c>
      <c r="CP12" s="112" t="s">
        <v>311</v>
      </c>
      <c r="CQ12" s="112" t="s">
        <v>91</v>
      </c>
      <c r="CR12" s="112" t="s">
        <v>65</v>
      </c>
      <c r="CS12" s="112" t="s">
        <v>148</v>
      </c>
      <c r="CT12" s="112" t="s">
        <v>65</v>
      </c>
      <c r="CU12" s="112" t="s">
        <v>82</v>
      </c>
      <c r="CV12" s="112" t="s">
        <v>65</v>
      </c>
      <c r="CW12" s="112" t="s">
        <v>65</v>
      </c>
      <c r="CX12" s="112" t="s">
        <v>65</v>
      </c>
      <c r="CY12" s="112" t="s">
        <v>65</v>
      </c>
      <c r="CZ12" s="112" t="s">
        <v>65</v>
      </c>
      <c r="EA12">
        <v>7</v>
      </c>
      <c r="EB12" s="112" t="s">
        <v>296</v>
      </c>
      <c r="EC12" s="112" t="s">
        <v>316</v>
      </c>
      <c r="ED12" s="112" t="s">
        <v>65</v>
      </c>
      <c r="EE12" s="112" t="s">
        <v>66</v>
      </c>
      <c r="EF12" s="112" t="s">
        <v>65</v>
      </c>
      <c r="EG12" s="112" t="s">
        <v>65</v>
      </c>
      <c r="EH12" s="112" t="s">
        <v>65</v>
      </c>
      <c r="EI12" s="112" t="s">
        <v>79</v>
      </c>
      <c r="EJ12" s="112" t="s">
        <v>63</v>
      </c>
      <c r="EK12" s="112" t="s">
        <v>66</v>
      </c>
      <c r="EL12" s="112" t="s">
        <v>66</v>
      </c>
      <c r="EM12" s="112" t="s">
        <v>65</v>
      </c>
      <c r="EN12" s="112" t="s">
        <v>65</v>
      </c>
      <c r="HW12">
        <v>7</v>
      </c>
      <c r="HX12" s="112" t="s">
        <v>115</v>
      </c>
      <c r="HY12" s="112" t="s">
        <v>291</v>
      </c>
    </row>
    <row r="13" spans="1:233" x14ac:dyDescent="0.2">
      <c r="AE13">
        <v>4</v>
      </c>
      <c r="AF13" s="112" t="s">
        <v>221</v>
      </c>
      <c r="AG13" s="112" t="s">
        <v>80</v>
      </c>
      <c r="AH13" s="112" t="s">
        <v>65</v>
      </c>
      <c r="AI13" s="112" t="s">
        <v>63</v>
      </c>
      <c r="AJ13" s="112" t="s">
        <v>81</v>
      </c>
      <c r="AK13" s="112" t="s">
        <v>69</v>
      </c>
      <c r="AL13" s="112" t="s">
        <v>65</v>
      </c>
      <c r="AM13" s="112" t="s">
        <v>65</v>
      </c>
      <c r="AN13" s="112" t="s">
        <v>65</v>
      </c>
      <c r="AO13" s="112" t="s">
        <v>65</v>
      </c>
      <c r="AP13" s="112" t="s">
        <v>65</v>
      </c>
      <c r="AQ13" s="112" t="s">
        <v>65</v>
      </c>
      <c r="AR13" s="112" t="s">
        <v>78</v>
      </c>
      <c r="AS13" s="112" t="s">
        <v>65</v>
      </c>
      <c r="AT13" s="112" t="s">
        <v>79</v>
      </c>
      <c r="AU13" s="112" t="s">
        <v>65</v>
      </c>
      <c r="AV13" s="112" t="s">
        <v>65</v>
      </c>
      <c r="AW13" s="112" t="s">
        <v>65</v>
      </c>
      <c r="AX13" s="112" t="s">
        <v>65</v>
      </c>
      <c r="AY13" s="112" t="s">
        <v>72</v>
      </c>
      <c r="AZ13" s="112" t="s">
        <v>221</v>
      </c>
      <c r="BA13" s="112" t="s">
        <v>73</v>
      </c>
      <c r="BB13" s="112" t="s">
        <v>65</v>
      </c>
      <c r="BC13" s="112" t="s">
        <v>65</v>
      </c>
      <c r="BD13" s="112" t="s">
        <v>65</v>
      </c>
      <c r="BE13" s="112" t="s">
        <v>65</v>
      </c>
      <c r="BF13" s="112" t="s">
        <v>65</v>
      </c>
      <c r="BG13" s="112" t="s">
        <v>65</v>
      </c>
      <c r="BH13" s="112" t="s">
        <v>65</v>
      </c>
      <c r="BI13" s="112" t="s">
        <v>65</v>
      </c>
      <c r="BJ13" s="112" t="s">
        <v>71</v>
      </c>
      <c r="BK13" s="112" t="s">
        <v>75</v>
      </c>
      <c r="BL13" s="112" t="s">
        <v>65</v>
      </c>
      <c r="BM13" s="112" t="s">
        <v>66</v>
      </c>
      <c r="BN13" s="112" t="s">
        <v>65</v>
      </c>
      <c r="BO13" s="112" t="s">
        <v>65</v>
      </c>
      <c r="BP13" s="112" t="s">
        <v>65</v>
      </c>
      <c r="BQ13" s="112" t="s">
        <v>65</v>
      </c>
      <c r="BR13" s="112" t="s">
        <v>66</v>
      </c>
      <c r="BS13" s="112" t="s">
        <v>66</v>
      </c>
      <c r="BT13" s="112" t="s">
        <v>66</v>
      </c>
      <c r="BU13" s="112" t="s">
        <v>66</v>
      </c>
      <c r="BV13" s="112" t="s">
        <v>66</v>
      </c>
      <c r="BW13" s="112" t="s">
        <v>65</v>
      </c>
      <c r="BX13" s="112" t="s">
        <v>65</v>
      </c>
      <c r="BY13" s="112" t="s">
        <v>65</v>
      </c>
      <c r="BZ13" s="112" t="s">
        <v>65</v>
      </c>
      <c r="CA13" s="112" t="s">
        <v>65</v>
      </c>
      <c r="CB13" s="112" t="s">
        <v>221</v>
      </c>
      <c r="CC13" s="112" t="s">
        <v>65</v>
      </c>
      <c r="CD13" s="112" t="s">
        <v>65</v>
      </c>
      <c r="CE13" s="112" t="s">
        <v>65</v>
      </c>
      <c r="CF13" s="112" t="s">
        <v>65</v>
      </c>
      <c r="CG13" s="112" t="s">
        <v>65</v>
      </c>
      <c r="CH13" s="112" t="s">
        <v>65</v>
      </c>
      <c r="CI13" s="112" t="s">
        <v>75</v>
      </c>
      <c r="CJ13" s="112" t="s">
        <v>65</v>
      </c>
      <c r="CK13" s="112" t="s">
        <v>65</v>
      </c>
      <c r="CL13" s="112" t="s">
        <v>65</v>
      </c>
      <c r="CM13">
        <v>7</v>
      </c>
      <c r="CN13" s="112" t="s">
        <v>293</v>
      </c>
      <c r="CO13" s="112" t="s">
        <v>312</v>
      </c>
      <c r="CP13" s="112" t="s">
        <v>90</v>
      </c>
      <c r="CQ13" s="112" t="s">
        <v>91</v>
      </c>
      <c r="CR13" s="112" t="s">
        <v>65</v>
      </c>
      <c r="CS13" s="112" t="s">
        <v>22</v>
      </c>
      <c r="CT13" s="112" t="s">
        <v>65</v>
      </c>
      <c r="CU13" s="112" t="s">
        <v>82</v>
      </c>
      <c r="CV13" s="112" t="s">
        <v>65</v>
      </c>
      <c r="CW13" s="112" t="s">
        <v>65</v>
      </c>
      <c r="CX13" s="112" t="s">
        <v>65</v>
      </c>
      <c r="CY13" s="112" t="s">
        <v>65</v>
      </c>
      <c r="CZ13" s="112" t="s">
        <v>65</v>
      </c>
      <c r="EA13">
        <v>7</v>
      </c>
      <c r="EB13" s="112" t="s">
        <v>296</v>
      </c>
      <c r="EC13" s="112" t="s">
        <v>317</v>
      </c>
      <c r="ED13" s="112" t="s">
        <v>65</v>
      </c>
      <c r="EE13" s="112" t="s">
        <v>66</v>
      </c>
      <c r="EF13" s="112" t="s">
        <v>65</v>
      </c>
      <c r="EG13" s="112" t="s">
        <v>65</v>
      </c>
      <c r="EH13" s="112" t="s">
        <v>65</v>
      </c>
      <c r="EI13" s="112" t="s">
        <v>79</v>
      </c>
      <c r="EJ13" s="112" t="s">
        <v>63</v>
      </c>
      <c r="EK13" s="112" t="s">
        <v>66</v>
      </c>
      <c r="EL13" s="112" t="s">
        <v>66</v>
      </c>
      <c r="EM13" s="112" t="s">
        <v>65</v>
      </c>
      <c r="EN13" s="112" t="s">
        <v>65</v>
      </c>
      <c r="HW13">
        <v>7</v>
      </c>
      <c r="HX13" s="112" t="s">
        <v>116</v>
      </c>
      <c r="HY13" s="112" t="s">
        <v>321</v>
      </c>
    </row>
    <row r="14" spans="1:233" x14ac:dyDescent="0.2">
      <c r="CM14">
        <v>7</v>
      </c>
      <c r="CN14" s="112" t="s">
        <v>293</v>
      </c>
      <c r="CO14" s="112" t="s">
        <v>313</v>
      </c>
      <c r="CP14" s="112" t="s">
        <v>92</v>
      </c>
      <c r="CQ14" s="112" t="s">
        <v>93</v>
      </c>
      <c r="CR14" s="112" t="s">
        <v>65</v>
      </c>
      <c r="CS14" s="112" t="s">
        <v>22</v>
      </c>
      <c r="CT14" s="112" t="s">
        <v>65</v>
      </c>
      <c r="CU14" s="112" t="s">
        <v>82</v>
      </c>
      <c r="CV14" s="112" t="s">
        <v>65</v>
      </c>
      <c r="CW14" s="112" t="s">
        <v>65</v>
      </c>
      <c r="CX14" s="112" t="s">
        <v>65</v>
      </c>
      <c r="CY14" s="112" t="s">
        <v>65</v>
      </c>
      <c r="CZ14" s="112" t="s">
        <v>65</v>
      </c>
      <c r="EA14">
        <v>7</v>
      </c>
      <c r="EB14" s="112" t="s">
        <v>296</v>
      </c>
      <c r="EC14" s="112" t="s">
        <v>318</v>
      </c>
      <c r="ED14" s="112" t="s">
        <v>65</v>
      </c>
      <c r="EE14" s="112" t="s">
        <v>66</v>
      </c>
      <c r="EF14" s="112" t="s">
        <v>65</v>
      </c>
      <c r="EG14" s="112" t="s">
        <v>65</v>
      </c>
      <c r="EH14" s="112" t="s">
        <v>65</v>
      </c>
      <c r="EI14" s="112" t="s">
        <v>79</v>
      </c>
      <c r="EJ14" s="112" t="s">
        <v>63</v>
      </c>
      <c r="EK14" s="112" t="s">
        <v>66</v>
      </c>
      <c r="EL14" s="112" t="s">
        <v>66</v>
      </c>
      <c r="EM14" s="112" t="s">
        <v>65</v>
      </c>
      <c r="EN14" s="112" t="s">
        <v>65</v>
      </c>
      <c r="HW14">
        <v>7</v>
      </c>
      <c r="HX14" s="112" t="s">
        <v>118</v>
      </c>
      <c r="HY14" s="112" t="s">
        <v>65</v>
      </c>
    </row>
    <row r="15" spans="1:233" x14ac:dyDescent="0.2">
      <c r="CM15">
        <v>7</v>
      </c>
      <c r="CN15" s="112" t="s">
        <v>293</v>
      </c>
      <c r="CO15" s="112" t="s">
        <v>314</v>
      </c>
      <c r="CP15" s="112" t="s">
        <v>95</v>
      </c>
      <c r="CQ15" s="112" t="s">
        <v>94</v>
      </c>
      <c r="CR15" s="112" t="s">
        <v>65</v>
      </c>
      <c r="CS15" s="112" t="s">
        <v>22</v>
      </c>
      <c r="CT15" s="112" t="s">
        <v>65</v>
      </c>
      <c r="CU15" s="112" t="s">
        <v>82</v>
      </c>
      <c r="CV15" s="112" t="s">
        <v>65</v>
      </c>
      <c r="CW15" s="112" t="s">
        <v>65</v>
      </c>
      <c r="CX15" s="112" t="s">
        <v>65</v>
      </c>
      <c r="CY15" s="112" t="s">
        <v>65</v>
      </c>
      <c r="CZ15" s="112" t="s">
        <v>65</v>
      </c>
      <c r="EA15">
        <v>7</v>
      </c>
      <c r="EB15" s="112" t="s">
        <v>296</v>
      </c>
      <c r="EC15" s="112" t="s">
        <v>319</v>
      </c>
      <c r="ED15" s="112" t="s">
        <v>65</v>
      </c>
      <c r="EE15" s="112" t="s">
        <v>66</v>
      </c>
      <c r="EF15" s="112" t="s">
        <v>65</v>
      </c>
      <c r="EG15" s="112" t="s">
        <v>65</v>
      </c>
      <c r="EH15" s="112" t="s">
        <v>65</v>
      </c>
      <c r="EI15" s="112" t="s">
        <v>79</v>
      </c>
      <c r="EJ15" s="112" t="s">
        <v>63</v>
      </c>
      <c r="EK15" s="112" t="s">
        <v>66</v>
      </c>
      <c r="EL15" s="112" t="s">
        <v>66</v>
      </c>
      <c r="EM15" s="112" t="s">
        <v>65</v>
      </c>
      <c r="EN15" s="112" t="s">
        <v>65</v>
      </c>
      <c r="HW15">
        <v>7</v>
      </c>
      <c r="HX15" s="112" t="s">
        <v>119</v>
      </c>
      <c r="HY15" s="112" t="s">
        <v>66</v>
      </c>
    </row>
    <row r="16" spans="1:233" x14ac:dyDescent="0.2">
      <c r="CM16">
        <v>7</v>
      </c>
      <c r="CN16" s="112" t="s">
        <v>293</v>
      </c>
      <c r="CO16" s="112" t="s">
        <v>315</v>
      </c>
      <c r="CP16" s="112" t="s">
        <v>97</v>
      </c>
      <c r="CQ16" s="112" t="s">
        <v>96</v>
      </c>
      <c r="CR16" s="112" t="s">
        <v>65</v>
      </c>
      <c r="CS16" s="112" t="s">
        <v>22</v>
      </c>
      <c r="CT16" s="112" t="s">
        <v>65</v>
      </c>
      <c r="CU16" s="112" t="s">
        <v>82</v>
      </c>
      <c r="CV16" s="112" t="s">
        <v>65</v>
      </c>
      <c r="CW16" s="112" t="s">
        <v>65</v>
      </c>
      <c r="CX16" s="112" t="s">
        <v>65</v>
      </c>
      <c r="CY16" s="112" t="s">
        <v>65</v>
      </c>
      <c r="CZ16" s="112" t="s">
        <v>65</v>
      </c>
      <c r="EA16">
        <v>7</v>
      </c>
      <c r="EB16" s="112" t="s">
        <v>308</v>
      </c>
      <c r="EC16" s="112" t="s">
        <v>300</v>
      </c>
      <c r="ED16" s="112" t="s">
        <v>65</v>
      </c>
      <c r="EE16" s="112" t="s">
        <v>66</v>
      </c>
      <c r="EF16" s="112" t="s">
        <v>63</v>
      </c>
      <c r="EG16" s="112" t="s">
        <v>65</v>
      </c>
      <c r="EH16" s="112" t="s">
        <v>65</v>
      </c>
      <c r="EI16" s="112" t="s">
        <v>79</v>
      </c>
      <c r="EJ16" s="112" t="s">
        <v>63</v>
      </c>
      <c r="EK16" s="112" t="s">
        <v>66</v>
      </c>
      <c r="EL16" s="112" t="s">
        <v>66</v>
      </c>
      <c r="EM16" s="112" t="s">
        <v>65</v>
      </c>
      <c r="EN16" s="112" t="s">
        <v>65</v>
      </c>
      <c r="HW16">
        <v>7</v>
      </c>
      <c r="HX16" s="112" t="s">
        <v>120</v>
      </c>
      <c r="HY16" s="112" t="s">
        <v>65</v>
      </c>
    </row>
    <row r="17" spans="91:233" x14ac:dyDescent="0.2">
      <c r="CM17">
        <v>7</v>
      </c>
      <c r="CN17" s="112" t="s">
        <v>293</v>
      </c>
      <c r="CO17" s="112" t="s">
        <v>316</v>
      </c>
      <c r="CP17" s="112" t="s">
        <v>98</v>
      </c>
      <c r="CQ17" s="112" t="s">
        <v>99</v>
      </c>
      <c r="CR17" s="112" t="s">
        <v>65</v>
      </c>
      <c r="CS17" s="112" t="s">
        <v>22</v>
      </c>
      <c r="CT17" s="112" t="s">
        <v>65</v>
      </c>
      <c r="CU17" s="112" t="s">
        <v>82</v>
      </c>
      <c r="CV17" s="112" t="s">
        <v>65</v>
      </c>
      <c r="CW17" s="112" t="s">
        <v>65</v>
      </c>
      <c r="CX17" s="112" t="s">
        <v>65</v>
      </c>
      <c r="CY17" s="112" t="s">
        <v>65</v>
      </c>
      <c r="CZ17" s="112" t="s">
        <v>65</v>
      </c>
      <c r="EA17">
        <v>7</v>
      </c>
      <c r="EB17" s="112" t="s">
        <v>308</v>
      </c>
      <c r="EC17" s="112" t="s">
        <v>303</v>
      </c>
      <c r="ED17" s="112" t="s">
        <v>65</v>
      </c>
      <c r="EE17" s="112" t="s">
        <v>66</v>
      </c>
      <c r="EF17" s="112" t="s">
        <v>63</v>
      </c>
      <c r="EG17" s="112" t="s">
        <v>65</v>
      </c>
      <c r="EH17" s="112" t="s">
        <v>65</v>
      </c>
      <c r="EI17" s="112" t="s">
        <v>79</v>
      </c>
      <c r="EJ17" s="112" t="s">
        <v>63</v>
      </c>
      <c r="EK17" s="112" t="s">
        <v>66</v>
      </c>
      <c r="EL17" s="112" t="s">
        <v>66</v>
      </c>
      <c r="EM17" s="112" t="s">
        <v>65</v>
      </c>
      <c r="EN17" s="112" t="s">
        <v>65</v>
      </c>
      <c r="HW17">
        <v>7</v>
      </c>
      <c r="HX17" s="112" t="s">
        <v>121</v>
      </c>
      <c r="HY17" s="112" t="s">
        <v>65</v>
      </c>
    </row>
    <row r="18" spans="91:233" x14ac:dyDescent="0.2">
      <c r="CM18">
        <v>7</v>
      </c>
      <c r="CN18" s="112" t="s">
        <v>293</v>
      </c>
      <c r="CO18" s="112" t="s">
        <v>317</v>
      </c>
      <c r="CP18" s="112" t="s">
        <v>100</v>
      </c>
      <c r="CQ18" s="112" t="s">
        <v>101</v>
      </c>
      <c r="CR18" s="112" t="s">
        <v>65</v>
      </c>
      <c r="CS18" s="112" t="s">
        <v>22</v>
      </c>
      <c r="CT18" s="112" t="s">
        <v>65</v>
      </c>
      <c r="CU18" s="112" t="s">
        <v>82</v>
      </c>
      <c r="CV18" s="112" t="s">
        <v>65</v>
      </c>
      <c r="CW18" s="112" t="s">
        <v>65</v>
      </c>
      <c r="CX18" s="112" t="s">
        <v>65</v>
      </c>
      <c r="CY18" s="112" t="s">
        <v>65</v>
      </c>
      <c r="CZ18" s="112" t="s">
        <v>65</v>
      </c>
      <c r="EA18">
        <v>7</v>
      </c>
      <c r="EB18" s="112" t="s">
        <v>308</v>
      </c>
      <c r="EC18" s="112" t="s">
        <v>306</v>
      </c>
      <c r="ED18" s="112" t="s">
        <v>65</v>
      </c>
      <c r="EE18" s="112" t="s">
        <v>66</v>
      </c>
      <c r="EF18" s="112" t="s">
        <v>63</v>
      </c>
      <c r="EG18" s="112" t="s">
        <v>65</v>
      </c>
      <c r="EH18" s="112" t="s">
        <v>65</v>
      </c>
      <c r="EI18" s="112" t="s">
        <v>79</v>
      </c>
      <c r="EJ18" s="112" t="s">
        <v>63</v>
      </c>
      <c r="EK18" s="112" t="s">
        <v>66</v>
      </c>
      <c r="EL18" s="112" t="s">
        <v>66</v>
      </c>
      <c r="EM18" s="112" t="s">
        <v>65</v>
      </c>
      <c r="EN18" s="112" t="s">
        <v>65</v>
      </c>
      <c r="HW18">
        <v>7</v>
      </c>
      <c r="HX18" s="112" t="s">
        <v>122</v>
      </c>
      <c r="HY18" s="112" t="s">
        <v>65</v>
      </c>
    </row>
    <row r="19" spans="91:233" x14ac:dyDescent="0.2">
      <c r="CM19">
        <v>7</v>
      </c>
      <c r="CN19" s="112" t="s">
        <v>293</v>
      </c>
      <c r="CO19" s="112" t="s">
        <v>318</v>
      </c>
      <c r="CP19" s="112" t="s">
        <v>102</v>
      </c>
      <c r="CQ19" s="112" t="s">
        <v>103</v>
      </c>
      <c r="CR19" s="112" t="s">
        <v>65</v>
      </c>
      <c r="CS19" s="112" t="s">
        <v>22</v>
      </c>
      <c r="CT19" s="112" t="s">
        <v>65</v>
      </c>
      <c r="CU19" s="112" t="s">
        <v>82</v>
      </c>
      <c r="CV19" s="112" t="s">
        <v>65</v>
      </c>
      <c r="CW19" s="112" t="s">
        <v>65</v>
      </c>
      <c r="CX19" s="112" t="s">
        <v>65</v>
      </c>
      <c r="CY19" s="112" t="s">
        <v>65</v>
      </c>
      <c r="CZ19" s="112" t="s">
        <v>65</v>
      </c>
      <c r="EA19">
        <v>7</v>
      </c>
      <c r="EB19" s="112" t="s">
        <v>308</v>
      </c>
      <c r="EC19" s="112" t="s">
        <v>307</v>
      </c>
      <c r="ED19" s="112" t="s">
        <v>65</v>
      </c>
      <c r="EE19" s="112" t="s">
        <v>66</v>
      </c>
      <c r="EF19" s="112" t="s">
        <v>63</v>
      </c>
      <c r="EG19" s="112" t="s">
        <v>65</v>
      </c>
      <c r="EH19" s="112" t="s">
        <v>65</v>
      </c>
      <c r="EI19" s="112" t="s">
        <v>79</v>
      </c>
      <c r="EJ19" s="112" t="s">
        <v>63</v>
      </c>
      <c r="EK19" s="112" t="s">
        <v>66</v>
      </c>
      <c r="EL19" s="112" t="s">
        <v>66</v>
      </c>
      <c r="EM19" s="112" t="s">
        <v>65</v>
      </c>
      <c r="EN19" s="112" t="s">
        <v>65</v>
      </c>
      <c r="HW19">
        <v>7</v>
      </c>
      <c r="HX19" s="112" t="s">
        <v>123</v>
      </c>
      <c r="HY19" s="112" t="s">
        <v>65</v>
      </c>
    </row>
    <row r="20" spans="91:233" x14ac:dyDescent="0.2">
      <c r="CM20">
        <v>7</v>
      </c>
      <c r="CN20" s="112" t="s">
        <v>293</v>
      </c>
      <c r="CO20" s="112" t="s">
        <v>319</v>
      </c>
      <c r="CP20" s="112" t="s">
        <v>104</v>
      </c>
      <c r="CQ20" s="112" t="s">
        <v>105</v>
      </c>
      <c r="CR20" s="112" t="s">
        <v>65</v>
      </c>
      <c r="CS20" s="112" t="s">
        <v>22</v>
      </c>
      <c r="CT20" s="112" t="s">
        <v>65</v>
      </c>
      <c r="CU20" s="112" t="s">
        <v>82</v>
      </c>
      <c r="CV20" s="112" t="s">
        <v>65</v>
      </c>
      <c r="CW20" s="112" t="s">
        <v>65</v>
      </c>
      <c r="CX20" s="112" t="s">
        <v>65</v>
      </c>
      <c r="CY20" s="112" t="s">
        <v>65</v>
      </c>
      <c r="CZ20" s="112" t="s">
        <v>65</v>
      </c>
      <c r="EA20">
        <v>7</v>
      </c>
      <c r="EB20" s="112" t="s">
        <v>308</v>
      </c>
      <c r="EC20" s="112" t="s">
        <v>312</v>
      </c>
      <c r="ED20" s="112" t="s">
        <v>65</v>
      </c>
      <c r="EE20" s="112" t="s">
        <v>66</v>
      </c>
      <c r="EF20" s="112" t="s">
        <v>63</v>
      </c>
      <c r="EG20" s="112" t="s">
        <v>65</v>
      </c>
      <c r="EH20" s="112" t="s">
        <v>65</v>
      </c>
      <c r="EI20" s="112" t="s">
        <v>79</v>
      </c>
      <c r="EJ20" s="112" t="s">
        <v>63</v>
      </c>
      <c r="EK20" s="112" t="s">
        <v>66</v>
      </c>
      <c r="EL20" s="112" t="s">
        <v>66</v>
      </c>
      <c r="EM20" s="112" t="s">
        <v>65</v>
      </c>
      <c r="EN20" s="112" t="s">
        <v>65</v>
      </c>
      <c r="HW20">
        <v>7</v>
      </c>
      <c r="HX20" s="112" t="s">
        <v>124</v>
      </c>
      <c r="HY20" s="112" t="s">
        <v>65</v>
      </c>
    </row>
    <row r="21" spans="91:233" x14ac:dyDescent="0.2">
      <c r="CM21">
        <v>6</v>
      </c>
      <c r="CN21" s="112" t="s">
        <v>273</v>
      </c>
      <c r="CO21" s="112" t="s">
        <v>274</v>
      </c>
      <c r="CP21" s="112" t="s">
        <v>83</v>
      </c>
      <c r="CQ21" s="112" t="s">
        <v>69</v>
      </c>
      <c r="CR21" s="112" t="s">
        <v>65</v>
      </c>
      <c r="CS21" s="112" t="s">
        <v>22</v>
      </c>
      <c r="CT21" s="112" t="s">
        <v>65</v>
      </c>
      <c r="CU21" s="112" t="s">
        <v>82</v>
      </c>
      <c r="CV21" s="112" t="s">
        <v>63</v>
      </c>
      <c r="CW21" s="112" t="s">
        <v>208</v>
      </c>
      <c r="CX21" s="112" t="s">
        <v>209</v>
      </c>
      <c r="CY21" s="112" t="s">
        <v>65</v>
      </c>
      <c r="CZ21" s="112" t="s">
        <v>210</v>
      </c>
      <c r="EA21">
        <v>7</v>
      </c>
      <c r="EB21" s="112" t="s">
        <v>308</v>
      </c>
      <c r="EC21" s="112" t="s">
        <v>313</v>
      </c>
      <c r="ED21" s="112" t="s">
        <v>65</v>
      </c>
      <c r="EE21" s="112" t="s">
        <v>66</v>
      </c>
      <c r="EF21" s="112" t="s">
        <v>63</v>
      </c>
      <c r="EG21" s="112" t="s">
        <v>65</v>
      </c>
      <c r="EH21" s="112" t="s">
        <v>65</v>
      </c>
      <c r="EI21" s="112" t="s">
        <v>79</v>
      </c>
      <c r="EJ21" s="112" t="s">
        <v>63</v>
      </c>
      <c r="EK21" s="112" t="s">
        <v>66</v>
      </c>
      <c r="EL21" s="112" t="s">
        <v>66</v>
      </c>
      <c r="EM21" s="112" t="s">
        <v>65</v>
      </c>
      <c r="EN21" s="112" t="s">
        <v>65</v>
      </c>
      <c r="HW21">
        <v>7</v>
      </c>
      <c r="HX21" s="112" t="s">
        <v>125</v>
      </c>
      <c r="HY21" s="112" t="s">
        <v>79</v>
      </c>
    </row>
    <row r="22" spans="91:233" x14ac:dyDescent="0.2">
      <c r="CM22">
        <v>6</v>
      </c>
      <c r="CN22" s="112" t="s">
        <v>139</v>
      </c>
      <c r="CO22" s="112" t="s">
        <v>141</v>
      </c>
      <c r="CP22" s="112" t="s">
        <v>142</v>
      </c>
      <c r="CQ22" s="112" t="s">
        <v>69</v>
      </c>
      <c r="CR22" s="112" t="s">
        <v>65</v>
      </c>
      <c r="CS22" s="112" t="s">
        <v>22</v>
      </c>
      <c r="CT22" s="112" t="s">
        <v>65</v>
      </c>
      <c r="CU22" s="112" t="s">
        <v>82</v>
      </c>
      <c r="CV22" s="112" t="s">
        <v>65</v>
      </c>
      <c r="CW22" s="112" t="s">
        <v>65</v>
      </c>
      <c r="CX22" s="112" t="s">
        <v>65</v>
      </c>
      <c r="CY22" s="112" t="s">
        <v>65</v>
      </c>
      <c r="CZ22" s="112" t="s">
        <v>65</v>
      </c>
      <c r="EA22">
        <v>7</v>
      </c>
      <c r="EB22" s="112" t="s">
        <v>308</v>
      </c>
      <c r="EC22" s="112" t="s">
        <v>314</v>
      </c>
      <c r="ED22" s="112" t="s">
        <v>65</v>
      </c>
      <c r="EE22" s="112" t="s">
        <v>66</v>
      </c>
      <c r="EF22" s="112" t="s">
        <v>63</v>
      </c>
      <c r="EG22" s="112" t="s">
        <v>65</v>
      </c>
      <c r="EH22" s="112" t="s">
        <v>65</v>
      </c>
      <c r="EI22" s="112" t="s">
        <v>79</v>
      </c>
      <c r="EJ22" s="112" t="s">
        <v>63</v>
      </c>
      <c r="EK22" s="112" t="s">
        <v>66</v>
      </c>
      <c r="EL22" s="112" t="s">
        <v>66</v>
      </c>
      <c r="EM22" s="112" t="s">
        <v>65</v>
      </c>
      <c r="EN22" s="112" t="s">
        <v>65</v>
      </c>
      <c r="HW22">
        <v>7</v>
      </c>
      <c r="HX22" s="112" t="s">
        <v>126</v>
      </c>
      <c r="HY22" s="112" t="s">
        <v>79</v>
      </c>
    </row>
    <row r="23" spans="91:233" x14ac:dyDescent="0.2">
      <c r="CM23">
        <v>6</v>
      </c>
      <c r="CN23" s="112" t="s">
        <v>273</v>
      </c>
      <c r="CO23" s="112" t="s">
        <v>275</v>
      </c>
      <c r="CP23" s="112" t="s">
        <v>84</v>
      </c>
      <c r="CQ23" s="112" t="s">
        <v>85</v>
      </c>
      <c r="CR23" s="112" t="s">
        <v>65</v>
      </c>
      <c r="CS23" s="112" t="s">
        <v>22</v>
      </c>
      <c r="CT23" s="112" t="s">
        <v>65</v>
      </c>
      <c r="CU23" s="112" t="s">
        <v>82</v>
      </c>
      <c r="CV23" s="112" t="s">
        <v>63</v>
      </c>
      <c r="CW23" s="112" t="s">
        <v>208</v>
      </c>
      <c r="CX23" s="112" t="s">
        <v>209</v>
      </c>
      <c r="CY23" s="112" t="s">
        <v>65</v>
      </c>
      <c r="CZ23" s="112" t="s">
        <v>210</v>
      </c>
      <c r="EA23">
        <v>7</v>
      </c>
      <c r="EB23" s="112" t="s">
        <v>308</v>
      </c>
      <c r="EC23" s="112" t="s">
        <v>315</v>
      </c>
      <c r="ED23" s="112" t="s">
        <v>65</v>
      </c>
      <c r="EE23" s="112" t="s">
        <v>66</v>
      </c>
      <c r="EF23" s="112" t="s">
        <v>63</v>
      </c>
      <c r="EG23" s="112" t="s">
        <v>65</v>
      </c>
      <c r="EH23" s="112" t="s">
        <v>65</v>
      </c>
      <c r="EI23" s="112" t="s">
        <v>79</v>
      </c>
      <c r="EJ23" s="112" t="s">
        <v>63</v>
      </c>
      <c r="EK23" s="112" t="s">
        <v>66</v>
      </c>
      <c r="EL23" s="112" t="s">
        <v>66</v>
      </c>
      <c r="EM23" s="112" t="s">
        <v>65</v>
      </c>
      <c r="EN23" s="112" t="s">
        <v>65</v>
      </c>
      <c r="HW23">
        <v>7</v>
      </c>
      <c r="HX23" s="112" t="s">
        <v>127</v>
      </c>
      <c r="HY23" s="112" t="s">
        <v>65</v>
      </c>
    </row>
    <row r="24" spans="91:233" x14ac:dyDescent="0.2">
      <c r="CM24">
        <v>6</v>
      </c>
      <c r="CN24" s="112" t="s">
        <v>139</v>
      </c>
      <c r="CO24" s="112" t="s">
        <v>143</v>
      </c>
      <c r="CP24" s="112" t="s">
        <v>211</v>
      </c>
      <c r="CQ24" s="112" t="s">
        <v>85</v>
      </c>
      <c r="CR24" s="112" t="s">
        <v>65</v>
      </c>
      <c r="CS24" s="112" t="s">
        <v>22</v>
      </c>
      <c r="CT24" s="112" t="s">
        <v>65</v>
      </c>
      <c r="CU24" s="112" t="s">
        <v>82</v>
      </c>
      <c r="CV24" s="112" t="s">
        <v>65</v>
      </c>
      <c r="CW24" s="112" t="s">
        <v>65</v>
      </c>
      <c r="CX24" s="112" t="s">
        <v>65</v>
      </c>
      <c r="CY24" s="112" t="s">
        <v>65</v>
      </c>
      <c r="CZ24" s="112" t="s">
        <v>65</v>
      </c>
      <c r="EA24">
        <v>7</v>
      </c>
      <c r="EB24" s="112" t="s">
        <v>308</v>
      </c>
      <c r="EC24" s="112" t="s">
        <v>316</v>
      </c>
      <c r="ED24" s="112" t="s">
        <v>65</v>
      </c>
      <c r="EE24" s="112" t="s">
        <v>66</v>
      </c>
      <c r="EF24" s="112" t="s">
        <v>63</v>
      </c>
      <c r="EG24" s="112" t="s">
        <v>65</v>
      </c>
      <c r="EH24" s="112" t="s">
        <v>65</v>
      </c>
      <c r="EI24" s="112" t="s">
        <v>79</v>
      </c>
      <c r="EJ24" s="112" t="s">
        <v>63</v>
      </c>
      <c r="EK24" s="112" t="s">
        <v>66</v>
      </c>
      <c r="EL24" s="112" t="s">
        <v>66</v>
      </c>
      <c r="EM24" s="112" t="s">
        <v>65</v>
      </c>
      <c r="EN24" s="112" t="s">
        <v>65</v>
      </c>
      <c r="HW24">
        <v>7</v>
      </c>
      <c r="HX24" s="112" t="s">
        <v>128</v>
      </c>
      <c r="HY24" s="112" t="s">
        <v>65</v>
      </c>
    </row>
    <row r="25" spans="91:233" x14ac:dyDescent="0.2">
      <c r="CM25">
        <v>6</v>
      </c>
      <c r="CN25" s="112" t="s">
        <v>139</v>
      </c>
      <c r="CO25" s="112" t="s">
        <v>144</v>
      </c>
      <c r="CP25" s="112" t="s">
        <v>145</v>
      </c>
      <c r="CQ25" s="112" t="s">
        <v>86</v>
      </c>
      <c r="CR25" s="112" t="s">
        <v>65</v>
      </c>
      <c r="CS25" s="112" t="s">
        <v>22</v>
      </c>
      <c r="CT25" s="112" t="s">
        <v>65</v>
      </c>
      <c r="CU25" s="112" t="s">
        <v>82</v>
      </c>
      <c r="CV25" s="112" t="s">
        <v>65</v>
      </c>
      <c r="CW25" s="112" t="s">
        <v>65</v>
      </c>
      <c r="CX25" s="112" t="s">
        <v>65</v>
      </c>
      <c r="CY25" s="112" t="s">
        <v>65</v>
      </c>
      <c r="CZ25" s="112" t="s">
        <v>65</v>
      </c>
      <c r="EA25">
        <v>7</v>
      </c>
      <c r="EB25" s="112" t="s">
        <v>308</v>
      </c>
      <c r="EC25" s="112" t="s">
        <v>317</v>
      </c>
      <c r="ED25" s="112" t="s">
        <v>65</v>
      </c>
      <c r="EE25" s="112" t="s">
        <v>66</v>
      </c>
      <c r="EF25" s="112" t="s">
        <v>63</v>
      </c>
      <c r="EG25" s="112" t="s">
        <v>65</v>
      </c>
      <c r="EH25" s="112" t="s">
        <v>65</v>
      </c>
      <c r="EI25" s="112" t="s">
        <v>79</v>
      </c>
      <c r="EJ25" s="112" t="s">
        <v>63</v>
      </c>
      <c r="EK25" s="112" t="s">
        <v>66</v>
      </c>
      <c r="EL25" s="112" t="s">
        <v>66</v>
      </c>
      <c r="EM25" s="112" t="s">
        <v>65</v>
      </c>
      <c r="EN25" s="112" t="s">
        <v>65</v>
      </c>
      <c r="HW25">
        <v>7</v>
      </c>
      <c r="HX25" s="112" t="s">
        <v>129</v>
      </c>
      <c r="HY25" s="112" t="s">
        <v>65</v>
      </c>
    </row>
    <row r="26" spans="91:233" x14ac:dyDescent="0.2">
      <c r="CM26">
        <v>6</v>
      </c>
      <c r="CN26" s="112" t="s">
        <v>273</v>
      </c>
      <c r="CO26" s="112" t="s">
        <v>276</v>
      </c>
      <c r="CP26" s="112" t="s">
        <v>87</v>
      </c>
      <c r="CQ26" s="112" t="s">
        <v>86</v>
      </c>
      <c r="CR26" s="112" t="s">
        <v>65</v>
      </c>
      <c r="CS26" s="112" t="s">
        <v>22</v>
      </c>
      <c r="CT26" s="112" t="s">
        <v>65</v>
      </c>
      <c r="CU26" s="112" t="s">
        <v>82</v>
      </c>
      <c r="CV26" s="112" t="s">
        <v>63</v>
      </c>
      <c r="CW26" s="112" t="s">
        <v>208</v>
      </c>
      <c r="CX26" s="112" t="s">
        <v>209</v>
      </c>
      <c r="CY26" s="112" t="s">
        <v>65</v>
      </c>
      <c r="CZ26" s="112" t="s">
        <v>210</v>
      </c>
      <c r="EA26">
        <v>7</v>
      </c>
      <c r="EB26" s="112" t="s">
        <v>308</v>
      </c>
      <c r="EC26" s="112" t="s">
        <v>318</v>
      </c>
      <c r="ED26" s="112" t="s">
        <v>65</v>
      </c>
      <c r="EE26" s="112" t="s">
        <v>66</v>
      </c>
      <c r="EF26" s="112" t="s">
        <v>63</v>
      </c>
      <c r="EG26" s="112" t="s">
        <v>65</v>
      </c>
      <c r="EH26" s="112" t="s">
        <v>65</v>
      </c>
      <c r="EI26" s="112" t="s">
        <v>79</v>
      </c>
      <c r="EJ26" s="112" t="s">
        <v>63</v>
      </c>
      <c r="EK26" s="112" t="s">
        <v>66</v>
      </c>
      <c r="EL26" s="112" t="s">
        <v>66</v>
      </c>
      <c r="EM26" s="112" t="s">
        <v>65</v>
      </c>
      <c r="EN26" s="112" t="s">
        <v>65</v>
      </c>
      <c r="HW26">
        <v>7</v>
      </c>
      <c r="HX26" s="112" t="s">
        <v>130</v>
      </c>
      <c r="HY26" s="112" t="s">
        <v>320</v>
      </c>
    </row>
    <row r="27" spans="91:233" x14ac:dyDescent="0.2">
      <c r="CM27">
        <v>6</v>
      </c>
      <c r="CN27" s="112" t="s">
        <v>139</v>
      </c>
      <c r="CO27" s="112" t="s">
        <v>146</v>
      </c>
      <c r="CP27" s="112" t="s">
        <v>147</v>
      </c>
      <c r="CQ27" s="112" t="s">
        <v>89</v>
      </c>
      <c r="CR27" s="112" t="s">
        <v>65</v>
      </c>
      <c r="CS27" s="112" t="s">
        <v>148</v>
      </c>
      <c r="CT27" s="112" t="s">
        <v>65</v>
      </c>
      <c r="CU27" s="112" t="s">
        <v>82</v>
      </c>
      <c r="CV27" s="112" t="s">
        <v>65</v>
      </c>
      <c r="CW27" s="112" t="s">
        <v>65</v>
      </c>
      <c r="CX27" s="112" t="s">
        <v>65</v>
      </c>
      <c r="CY27" s="112" t="s">
        <v>65</v>
      </c>
      <c r="CZ27" s="112" t="s">
        <v>65</v>
      </c>
      <c r="EA27">
        <v>7</v>
      </c>
      <c r="EB27" s="112" t="s">
        <v>308</v>
      </c>
      <c r="EC27" s="112" t="s">
        <v>319</v>
      </c>
      <c r="ED27" s="112" t="s">
        <v>65</v>
      </c>
      <c r="EE27" s="112" t="s">
        <v>66</v>
      </c>
      <c r="EF27" s="112" t="s">
        <v>63</v>
      </c>
      <c r="EG27" s="112" t="s">
        <v>65</v>
      </c>
      <c r="EH27" s="112" t="s">
        <v>65</v>
      </c>
      <c r="EI27" s="112" t="s">
        <v>79</v>
      </c>
      <c r="EJ27" s="112" t="s">
        <v>63</v>
      </c>
      <c r="EK27" s="112" t="s">
        <v>66</v>
      </c>
      <c r="EL27" s="112" t="s">
        <v>66</v>
      </c>
      <c r="EM27" s="112" t="s">
        <v>65</v>
      </c>
      <c r="EN27" s="112" t="s">
        <v>65</v>
      </c>
      <c r="HW27">
        <v>7</v>
      </c>
      <c r="HX27" s="112" t="s">
        <v>131</v>
      </c>
      <c r="HY27" s="112" t="s">
        <v>65</v>
      </c>
    </row>
    <row r="28" spans="91:233" x14ac:dyDescent="0.2">
      <c r="CM28">
        <v>6</v>
      </c>
      <c r="CN28" s="112" t="s">
        <v>273</v>
      </c>
      <c r="CO28" s="112" t="s">
        <v>277</v>
      </c>
      <c r="CP28" s="112" t="s">
        <v>88</v>
      </c>
      <c r="CQ28" s="112" t="s">
        <v>89</v>
      </c>
      <c r="CR28" s="112" t="s">
        <v>65</v>
      </c>
      <c r="CS28" s="112" t="s">
        <v>22</v>
      </c>
      <c r="CT28" s="112" t="s">
        <v>65</v>
      </c>
      <c r="CU28" s="112" t="s">
        <v>82</v>
      </c>
      <c r="CV28" s="112" t="s">
        <v>63</v>
      </c>
      <c r="CW28" s="112" t="s">
        <v>208</v>
      </c>
      <c r="CX28" s="112" t="s">
        <v>209</v>
      </c>
      <c r="CY28" s="112" t="s">
        <v>65</v>
      </c>
      <c r="CZ28" s="112" t="s">
        <v>210</v>
      </c>
      <c r="EA28">
        <v>7</v>
      </c>
      <c r="EB28" s="112" t="s">
        <v>301</v>
      </c>
      <c r="EC28" s="112" t="s">
        <v>300</v>
      </c>
      <c r="ED28" s="112" t="s">
        <v>65</v>
      </c>
      <c r="EE28" s="112" t="s">
        <v>66</v>
      </c>
      <c r="EF28" s="112" t="s">
        <v>65</v>
      </c>
      <c r="EG28" s="112" t="s">
        <v>65</v>
      </c>
      <c r="EH28" s="112" t="s">
        <v>65</v>
      </c>
      <c r="EI28" s="112" t="s">
        <v>79</v>
      </c>
      <c r="EJ28" s="112" t="s">
        <v>63</v>
      </c>
      <c r="EK28" s="112" t="s">
        <v>66</v>
      </c>
      <c r="EL28" s="112" t="s">
        <v>66</v>
      </c>
      <c r="EM28" s="112" t="s">
        <v>65</v>
      </c>
      <c r="EN28" s="112" t="s">
        <v>65</v>
      </c>
      <c r="HW28">
        <v>7</v>
      </c>
      <c r="HX28" s="112" t="s">
        <v>132</v>
      </c>
      <c r="HY28" s="112" t="s">
        <v>65</v>
      </c>
    </row>
    <row r="29" spans="91:233" x14ac:dyDescent="0.2">
      <c r="CM29">
        <v>6</v>
      </c>
      <c r="CN29" s="112" t="s">
        <v>273</v>
      </c>
      <c r="CO29" s="112" t="s">
        <v>278</v>
      </c>
      <c r="CP29" s="112" t="s">
        <v>90</v>
      </c>
      <c r="CQ29" s="112" t="s">
        <v>91</v>
      </c>
      <c r="CR29" s="112" t="s">
        <v>65</v>
      </c>
      <c r="CS29" s="112" t="s">
        <v>22</v>
      </c>
      <c r="CT29" s="112" t="s">
        <v>65</v>
      </c>
      <c r="CU29" s="112" t="s">
        <v>82</v>
      </c>
      <c r="CV29" s="112" t="s">
        <v>63</v>
      </c>
      <c r="CW29" s="112" t="s">
        <v>208</v>
      </c>
      <c r="CX29" s="112" t="s">
        <v>209</v>
      </c>
      <c r="CY29" s="112" t="s">
        <v>65</v>
      </c>
      <c r="CZ29" s="112" t="s">
        <v>210</v>
      </c>
      <c r="EA29">
        <v>7</v>
      </c>
      <c r="EB29" s="112" t="s">
        <v>301</v>
      </c>
      <c r="EC29" s="112" t="s">
        <v>303</v>
      </c>
      <c r="ED29" s="112" t="s">
        <v>65</v>
      </c>
      <c r="EE29" s="112" t="s">
        <v>66</v>
      </c>
      <c r="EF29" s="112" t="s">
        <v>65</v>
      </c>
      <c r="EG29" s="112" t="s">
        <v>65</v>
      </c>
      <c r="EH29" s="112" t="s">
        <v>65</v>
      </c>
      <c r="EI29" s="112" t="s">
        <v>79</v>
      </c>
      <c r="EJ29" s="112" t="s">
        <v>63</v>
      </c>
      <c r="EK29" s="112" t="s">
        <v>66</v>
      </c>
      <c r="EL29" s="112" t="s">
        <v>66</v>
      </c>
      <c r="EM29" s="112" t="s">
        <v>65</v>
      </c>
      <c r="EN29" s="112" t="s">
        <v>65</v>
      </c>
      <c r="HW29">
        <v>7</v>
      </c>
      <c r="HX29" s="112" t="s">
        <v>133</v>
      </c>
      <c r="HY29" s="112" t="s">
        <v>66</v>
      </c>
    </row>
    <row r="30" spans="91:233" x14ac:dyDescent="0.2">
      <c r="CM30">
        <v>6</v>
      </c>
      <c r="CN30" s="112" t="s">
        <v>139</v>
      </c>
      <c r="CO30" s="112" t="s">
        <v>149</v>
      </c>
      <c r="CP30" s="112" t="s">
        <v>150</v>
      </c>
      <c r="CQ30" s="112" t="s">
        <v>91</v>
      </c>
      <c r="CR30" s="112" t="s">
        <v>65</v>
      </c>
      <c r="CS30" s="112" t="s">
        <v>22</v>
      </c>
      <c r="CT30" s="112" t="s">
        <v>65</v>
      </c>
      <c r="CU30" s="112" t="s">
        <v>82</v>
      </c>
      <c r="CV30" s="112" t="s">
        <v>65</v>
      </c>
      <c r="CW30" s="112" t="s">
        <v>65</v>
      </c>
      <c r="CX30" s="112" t="s">
        <v>65</v>
      </c>
      <c r="CY30" s="112" t="s">
        <v>65</v>
      </c>
      <c r="CZ30" s="112" t="s">
        <v>65</v>
      </c>
      <c r="EA30">
        <v>7</v>
      </c>
      <c r="EB30" s="112" t="s">
        <v>301</v>
      </c>
      <c r="EC30" s="112" t="s">
        <v>306</v>
      </c>
      <c r="ED30" s="112" t="s">
        <v>65</v>
      </c>
      <c r="EE30" s="112" t="s">
        <v>66</v>
      </c>
      <c r="EF30" s="112" t="s">
        <v>65</v>
      </c>
      <c r="EG30" s="112" t="s">
        <v>65</v>
      </c>
      <c r="EH30" s="112" t="s">
        <v>65</v>
      </c>
      <c r="EI30" s="112" t="s">
        <v>79</v>
      </c>
      <c r="EJ30" s="112" t="s">
        <v>63</v>
      </c>
      <c r="EK30" s="112" t="s">
        <v>66</v>
      </c>
      <c r="EL30" s="112" t="s">
        <v>66</v>
      </c>
      <c r="EM30" s="112" t="s">
        <v>65</v>
      </c>
      <c r="EN30" s="112" t="s">
        <v>65</v>
      </c>
      <c r="HW30">
        <v>7</v>
      </c>
      <c r="HX30" s="112" t="s">
        <v>134</v>
      </c>
      <c r="HY30" s="112" t="s">
        <v>63</v>
      </c>
    </row>
    <row r="31" spans="91:233" x14ac:dyDescent="0.2">
      <c r="CM31">
        <v>6</v>
      </c>
      <c r="CN31" s="112" t="s">
        <v>139</v>
      </c>
      <c r="CO31" s="112" t="s">
        <v>151</v>
      </c>
      <c r="CP31" s="112" t="s">
        <v>152</v>
      </c>
      <c r="CQ31" s="112" t="s">
        <v>93</v>
      </c>
      <c r="CR31" s="112" t="s">
        <v>65</v>
      </c>
      <c r="CS31" s="112" t="s">
        <v>22</v>
      </c>
      <c r="CT31" s="112" t="s">
        <v>65</v>
      </c>
      <c r="CU31" s="112" t="s">
        <v>82</v>
      </c>
      <c r="CV31" s="112" t="s">
        <v>65</v>
      </c>
      <c r="CW31" s="112" t="s">
        <v>65</v>
      </c>
      <c r="CX31" s="112" t="s">
        <v>65</v>
      </c>
      <c r="CY31" s="112" t="s">
        <v>65</v>
      </c>
      <c r="CZ31" s="112" t="s">
        <v>65</v>
      </c>
      <c r="EA31">
        <v>7</v>
      </c>
      <c r="EB31" s="112" t="s">
        <v>301</v>
      </c>
      <c r="EC31" s="112" t="s">
        <v>307</v>
      </c>
      <c r="ED31" s="112" t="s">
        <v>65</v>
      </c>
      <c r="EE31" s="112" t="s">
        <v>66</v>
      </c>
      <c r="EF31" s="112" t="s">
        <v>65</v>
      </c>
      <c r="EG31" s="112" t="s">
        <v>65</v>
      </c>
      <c r="EH31" s="112" t="s">
        <v>65</v>
      </c>
      <c r="EI31" s="112" t="s">
        <v>79</v>
      </c>
      <c r="EJ31" s="112" t="s">
        <v>63</v>
      </c>
      <c r="EK31" s="112" t="s">
        <v>66</v>
      </c>
      <c r="EL31" s="112" t="s">
        <v>66</v>
      </c>
      <c r="EM31" s="112" t="s">
        <v>65</v>
      </c>
      <c r="EN31" s="112" t="s">
        <v>65</v>
      </c>
      <c r="HW31">
        <v>7</v>
      </c>
      <c r="HX31" s="112" t="s">
        <v>135</v>
      </c>
      <c r="HY31" s="112" t="s">
        <v>63</v>
      </c>
    </row>
    <row r="32" spans="91:233" x14ac:dyDescent="0.2">
      <c r="CM32">
        <v>6</v>
      </c>
      <c r="CN32" s="112" t="s">
        <v>273</v>
      </c>
      <c r="CO32" s="112" t="s">
        <v>279</v>
      </c>
      <c r="CP32" s="112" t="s">
        <v>92</v>
      </c>
      <c r="CQ32" s="112" t="s">
        <v>93</v>
      </c>
      <c r="CR32" s="112" t="s">
        <v>65</v>
      </c>
      <c r="CS32" s="112" t="s">
        <v>22</v>
      </c>
      <c r="CT32" s="112" t="s">
        <v>65</v>
      </c>
      <c r="CU32" s="112" t="s">
        <v>82</v>
      </c>
      <c r="CV32" s="112" t="s">
        <v>63</v>
      </c>
      <c r="CW32" s="112" t="s">
        <v>208</v>
      </c>
      <c r="CX32" s="112" t="s">
        <v>209</v>
      </c>
      <c r="CY32" s="112" t="s">
        <v>65</v>
      </c>
      <c r="CZ32" s="112" t="s">
        <v>210</v>
      </c>
      <c r="EA32">
        <v>7</v>
      </c>
      <c r="EB32" s="112" t="s">
        <v>301</v>
      </c>
      <c r="EC32" s="112" t="s">
        <v>312</v>
      </c>
      <c r="ED32" s="112" t="s">
        <v>65</v>
      </c>
      <c r="EE32" s="112" t="s">
        <v>66</v>
      </c>
      <c r="EF32" s="112" t="s">
        <v>65</v>
      </c>
      <c r="EG32" s="112" t="s">
        <v>65</v>
      </c>
      <c r="EH32" s="112" t="s">
        <v>65</v>
      </c>
      <c r="EI32" s="112" t="s">
        <v>79</v>
      </c>
      <c r="EJ32" s="112" t="s">
        <v>63</v>
      </c>
      <c r="EK32" s="112" t="s">
        <v>66</v>
      </c>
      <c r="EL32" s="112" t="s">
        <v>66</v>
      </c>
      <c r="EM32" s="112" t="s">
        <v>65</v>
      </c>
      <c r="EN32" s="112" t="s">
        <v>65</v>
      </c>
      <c r="HW32">
        <v>7</v>
      </c>
      <c r="HX32" s="112" t="s">
        <v>114</v>
      </c>
      <c r="HY32" s="112" t="s">
        <v>326</v>
      </c>
    </row>
    <row r="33" spans="91:233" x14ac:dyDescent="0.2">
      <c r="CM33">
        <v>6</v>
      </c>
      <c r="CN33" s="112" t="s">
        <v>273</v>
      </c>
      <c r="CO33" s="112" t="s">
        <v>280</v>
      </c>
      <c r="CP33" s="112" t="s">
        <v>95</v>
      </c>
      <c r="CQ33" s="112" t="s">
        <v>94</v>
      </c>
      <c r="CR33" s="112" t="s">
        <v>65</v>
      </c>
      <c r="CS33" s="112" t="s">
        <v>22</v>
      </c>
      <c r="CT33" s="112" t="s">
        <v>65</v>
      </c>
      <c r="CU33" s="112" t="s">
        <v>82</v>
      </c>
      <c r="CV33" s="112" t="s">
        <v>63</v>
      </c>
      <c r="CW33" s="112" t="s">
        <v>208</v>
      </c>
      <c r="CX33" s="112" t="s">
        <v>209</v>
      </c>
      <c r="CY33" s="112" t="s">
        <v>65</v>
      </c>
      <c r="CZ33" s="112" t="s">
        <v>210</v>
      </c>
      <c r="EA33">
        <v>7</v>
      </c>
      <c r="EB33" s="112" t="s">
        <v>301</v>
      </c>
      <c r="EC33" s="112" t="s">
        <v>313</v>
      </c>
      <c r="ED33" s="112" t="s">
        <v>65</v>
      </c>
      <c r="EE33" s="112" t="s">
        <v>66</v>
      </c>
      <c r="EF33" s="112" t="s">
        <v>65</v>
      </c>
      <c r="EG33" s="112" t="s">
        <v>65</v>
      </c>
      <c r="EH33" s="112" t="s">
        <v>65</v>
      </c>
      <c r="EI33" s="112" t="s">
        <v>79</v>
      </c>
      <c r="EJ33" s="112" t="s">
        <v>63</v>
      </c>
      <c r="EK33" s="112" t="s">
        <v>66</v>
      </c>
      <c r="EL33" s="112" t="s">
        <v>66</v>
      </c>
      <c r="EM33" s="112" t="s">
        <v>65</v>
      </c>
      <c r="EN33" s="112" t="s">
        <v>65</v>
      </c>
      <c r="HW33">
        <v>7</v>
      </c>
      <c r="HX33" s="112" t="s">
        <v>136</v>
      </c>
      <c r="HY33" s="112" t="s">
        <v>64</v>
      </c>
    </row>
    <row r="34" spans="91:233" x14ac:dyDescent="0.2">
      <c r="CM34">
        <v>6</v>
      </c>
      <c r="CN34" s="112" t="s">
        <v>139</v>
      </c>
      <c r="CO34" s="112" t="s">
        <v>153</v>
      </c>
      <c r="CP34" s="112" t="s">
        <v>154</v>
      </c>
      <c r="CQ34" s="112" t="s">
        <v>94</v>
      </c>
      <c r="CR34" s="112" t="s">
        <v>65</v>
      </c>
      <c r="CS34" s="112" t="s">
        <v>22</v>
      </c>
      <c r="CT34" s="112" t="s">
        <v>65</v>
      </c>
      <c r="CU34" s="112" t="s">
        <v>82</v>
      </c>
      <c r="CV34" s="112" t="s">
        <v>65</v>
      </c>
      <c r="CW34" s="112" t="s">
        <v>65</v>
      </c>
      <c r="CX34" s="112" t="s">
        <v>65</v>
      </c>
      <c r="CY34" s="112" t="s">
        <v>65</v>
      </c>
      <c r="CZ34" s="112" t="s">
        <v>65</v>
      </c>
      <c r="EA34">
        <v>7</v>
      </c>
      <c r="EB34" s="112" t="s">
        <v>301</v>
      </c>
      <c r="EC34" s="112" t="s">
        <v>314</v>
      </c>
      <c r="ED34" s="112" t="s">
        <v>65</v>
      </c>
      <c r="EE34" s="112" t="s">
        <v>66</v>
      </c>
      <c r="EF34" s="112" t="s">
        <v>65</v>
      </c>
      <c r="EG34" s="112" t="s">
        <v>65</v>
      </c>
      <c r="EH34" s="112" t="s">
        <v>65</v>
      </c>
      <c r="EI34" s="112" t="s">
        <v>79</v>
      </c>
      <c r="EJ34" s="112" t="s">
        <v>63</v>
      </c>
      <c r="EK34" s="112" t="s">
        <v>66</v>
      </c>
      <c r="EL34" s="112" t="s">
        <v>66</v>
      </c>
      <c r="EM34" s="112" t="s">
        <v>65</v>
      </c>
      <c r="EN34" s="112" t="s">
        <v>65</v>
      </c>
      <c r="HW34">
        <v>6</v>
      </c>
      <c r="HX34" s="112" t="s">
        <v>106</v>
      </c>
      <c r="HY34" s="112" t="s">
        <v>63</v>
      </c>
    </row>
    <row r="35" spans="91:233" x14ac:dyDescent="0.2">
      <c r="CM35">
        <v>6</v>
      </c>
      <c r="CN35" s="112" t="s">
        <v>273</v>
      </c>
      <c r="CO35" s="112" t="s">
        <v>281</v>
      </c>
      <c r="CP35" s="112" t="s">
        <v>97</v>
      </c>
      <c r="CQ35" s="112" t="s">
        <v>96</v>
      </c>
      <c r="CR35" s="112" t="s">
        <v>65</v>
      </c>
      <c r="CS35" s="112" t="s">
        <v>22</v>
      </c>
      <c r="CT35" s="112" t="s">
        <v>65</v>
      </c>
      <c r="CU35" s="112" t="s">
        <v>82</v>
      </c>
      <c r="CV35" s="112" t="s">
        <v>63</v>
      </c>
      <c r="CW35" s="112" t="s">
        <v>208</v>
      </c>
      <c r="CX35" s="112" t="s">
        <v>209</v>
      </c>
      <c r="CY35" s="112" t="s">
        <v>65</v>
      </c>
      <c r="CZ35" s="112" t="s">
        <v>210</v>
      </c>
      <c r="EA35">
        <v>7</v>
      </c>
      <c r="EB35" s="112" t="s">
        <v>301</v>
      </c>
      <c r="EC35" s="112" t="s">
        <v>315</v>
      </c>
      <c r="ED35" s="112" t="s">
        <v>65</v>
      </c>
      <c r="EE35" s="112" t="s">
        <v>66</v>
      </c>
      <c r="EF35" s="112" t="s">
        <v>65</v>
      </c>
      <c r="EG35" s="112" t="s">
        <v>65</v>
      </c>
      <c r="EH35" s="112" t="s">
        <v>65</v>
      </c>
      <c r="EI35" s="112" t="s">
        <v>79</v>
      </c>
      <c r="EJ35" s="112" t="s">
        <v>63</v>
      </c>
      <c r="EK35" s="112" t="s">
        <v>66</v>
      </c>
      <c r="EL35" s="112" t="s">
        <v>66</v>
      </c>
      <c r="EM35" s="112" t="s">
        <v>65</v>
      </c>
      <c r="EN35" s="112" t="s">
        <v>65</v>
      </c>
      <c r="HW35">
        <v>6</v>
      </c>
      <c r="HX35" s="112" t="s">
        <v>107</v>
      </c>
      <c r="HY35" s="112" t="s">
        <v>65</v>
      </c>
    </row>
    <row r="36" spans="91:233" x14ac:dyDescent="0.2">
      <c r="CM36">
        <v>6</v>
      </c>
      <c r="CN36" s="112" t="s">
        <v>139</v>
      </c>
      <c r="CO36" s="112" t="s">
        <v>155</v>
      </c>
      <c r="CP36" s="112" t="s">
        <v>156</v>
      </c>
      <c r="CQ36" s="112" t="s">
        <v>96</v>
      </c>
      <c r="CR36" s="112" t="s">
        <v>65</v>
      </c>
      <c r="CS36" s="112" t="s">
        <v>148</v>
      </c>
      <c r="CT36" s="112" t="s">
        <v>65</v>
      </c>
      <c r="CU36" s="112" t="s">
        <v>82</v>
      </c>
      <c r="CV36" s="112" t="s">
        <v>65</v>
      </c>
      <c r="CW36" s="112" t="s">
        <v>65</v>
      </c>
      <c r="CX36" s="112" t="s">
        <v>65</v>
      </c>
      <c r="CY36" s="112" t="s">
        <v>65</v>
      </c>
      <c r="CZ36" s="112" t="s">
        <v>65</v>
      </c>
      <c r="EA36">
        <v>7</v>
      </c>
      <c r="EB36" s="112" t="s">
        <v>301</v>
      </c>
      <c r="EC36" s="112" t="s">
        <v>316</v>
      </c>
      <c r="ED36" s="112" t="s">
        <v>65</v>
      </c>
      <c r="EE36" s="112" t="s">
        <v>66</v>
      </c>
      <c r="EF36" s="112" t="s">
        <v>65</v>
      </c>
      <c r="EG36" s="112" t="s">
        <v>65</v>
      </c>
      <c r="EH36" s="112" t="s">
        <v>65</v>
      </c>
      <c r="EI36" s="112" t="s">
        <v>79</v>
      </c>
      <c r="EJ36" s="112" t="s">
        <v>63</v>
      </c>
      <c r="EK36" s="112" t="s">
        <v>66</v>
      </c>
      <c r="EL36" s="112" t="s">
        <v>66</v>
      </c>
      <c r="EM36" s="112" t="s">
        <v>65</v>
      </c>
      <c r="EN36" s="112" t="s">
        <v>65</v>
      </c>
      <c r="HW36">
        <v>6</v>
      </c>
      <c r="HX36" s="112" t="s">
        <v>108</v>
      </c>
      <c r="HY36" s="112" t="s">
        <v>65</v>
      </c>
    </row>
    <row r="37" spans="91:233" x14ac:dyDescent="0.2">
      <c r="CM37">
        <v>6</v>
      </c>
      <c r="CN37" s="112" t="s">
        <v>273</v>
      </c>
      <c r="CO37" s="112" t="s">
        <v>282</v>
      </c>
      <c r="CP37" s="112" t="s">
        <v>98</v>
      </c>
      <c r="CQ37" s="112" t="s">
        <v>99</v>
      </c>
      <c r="CR37" s="112" t="s">
        <v>65</v>
      </c>
      <c r="CS37" s="112" t="s">
        <v>22</v>
      </c>
      <c r="CT37" s="112" t="s">
        <v>65</v>
      </c>
      <c r="CU37" s="112" t="s">
        <v>82</v>
      </c>
      <c r="CV37" s="112" t="s">
        <v>63</v>
      </c>
      <c r="CW37" s="112" t="s">
        <v>208</v>
      </c>
      <c r="CX37" s="112" t="s">
        <v>209</v>
      </c>
      <c r="CY37" s="112" t="s">
        <v>65</v>
      </c>
      <c r="CZ37" s="112" t="s">
        <v>210</v>
      </c>
      <c r="EA37">
        <v>7</v>
      </c>
      <c r="EB37" s="112" t="s">
        <v>301</v>
      </c>
      <c r="EC37" s="112" t="s">
        <v>317</v>
      </c>
      <c r="ED37" s="112" t="s">
        <v>65</v>
      </c>
      <c r="EE37" s="112" t="s">
        <v>66</v>
      </c>
      <c r="EF37" s="112" t="s">
        <v>65</v>
      </c>
      <c r="EG37" s="112" t="s">
        <v>65</v>
      </c>
      <c r="EH37" s="112" t="s">
        <v>65</v>
      </c>
      <c r="EI37" s="112" t="s">
        <v>79</v>
      </c>
      <c r="EJ37" s="112" t="s">
        <v>63</v>
      </c>
      <c r="EK37" s="112" t="s">
        <v>66</v>
      </c>
      <c r="EL37" s="112" t="s">
        <v>66</v>
      </c>
      <c r="EM37" s="112" t="s">
        <v>65</v>
      </c>
      <c r="EN37" s="112" t="s">
        <v>65</v>
      </c>
      <c r="HW37">
        <v>6</v>
      </c>
      <c r="HX37" s="112" t="s">
        <v>109</v>
      </c>
      <c r="HY37" s="112" t="s">
        <v>64</v>
      </c>
    </row>
    <row r="38" spans="91:233" x14ac:dyDescent="0.2">
      <c r="CM38">
        <v>6</v>
      </c>
      <c r="CN38" s="112" t="s">
        <v>139</v>
      </c>
      <c r="CO38" s="112" t="s">
        <v>157</v>
      </c>
      <c r="CP38" s="112" t="s">
        <v>158</v>
      </c>
      <c r="CQ38" s="112" t="s">
        <v>99</v>
      </c>
      <c r="CR38" s="112" t="s">
        <v>65</v>
      </c>
      <c r="CS38" s="112" t="s">
        <v>22</v>
      </c>
      <c r="CT38" s="112" t="s">
        <v>65</v>
      </c>
      <c r="CU38" s="112" t="s">
        <v>82</v>
      </c>
      <c r="CV38" s="112" t="s">
        <v>65</v>
      </c>
      <c r="CW38" s="112" t="s">
        <v>65</v>
      </c>
      <c r="CX38" s="112" t="s">
        <v>65</v>
      </c>
      <c r="CY38" s="112" t="s">
        <v>65</v>
      </c>
      <c r="CZ38" s="112" t="s">
        <v>65</v>
      </c>
      <c r="EA38">
        <v>7</v>
      </c>
      <c r="EB38" s="112" t="s">
        <v>301</v>
      </c>
      <c r="EC38" s="112" t="s">
        <v>318</v>
      </c>
      <c r="ED38" s="112" t="s">
        <v>65</v>
      </c>
      <c r="EE38" s="112" t="s">
        <v>66</v>
      </c>
      <c r="EF38" s="112" t="s">
        <v>65</v>
      </c>
      <c r="EG38" s="112" t="s">
        <v>65</v>
      </c>
      <c r="EH38" s="112" t="s">
        <v>65</v>
      </c>
      <c r="EI38" s="112" t="s">
        <v>79</v>
      </c>
      <c r="EJ38" s="112" t="s">
        <v>63</v>
      </c>
      <c r="EK38" s="112" t="s">
        <v>66</v>
      </c>
      <c r="EL38" s="112" t="s">
        <v>66</v>
      </c>
      <c r="EM38" s="112" t="s">
        <v>65</v>
      </c>
      <c r="EN38" s="112" t="s">
        <v>65</v>
      </c>
      <c r="HW38">
        <v>6</v>
      </c>
      <c r="HX38" s="112" t="s">
        <v>110</v>
      </c>
      <c r="HY38" s="112" t="s">
        <v>65</v>
      </c>
    </row>
    <row r="39" spans="91:233" x14ac:dyDescent="0.2">
      <c r="CM39">
        <v>6</v>
      </c>
      <c r="CN39" s="112" t="s">
        <v>273</v>
      </c>
      <c r="CO39" s="112" t="s">
        <v>283</v>
      </c>
      <c r="CP39" s="112" t="s">
        <v>100</v>
      </c>
      <c r="CQ39" s="112" t="s">
        <v>101</v>
      </c>
      <c r="CR39" s="112" t="s">
        <v>65</v>
      </c>
      <c r="CS39" s="112" t="s">
        <v>22</v>
      </c>
      <c r="CT39" s="112" t="s">
        <v>65</v>
      </c>
      <c r="CU39" s="112" t="s">
        <v>82</v>
      </c>
      <c r="CV39" s="112" t="s">
        <v>63</v>
      </c>
      <c r="CW39" s="112" t="s">
        <v>208</v>
      </c>
      <c r="CX39" s="112" t="s">
        <v>209</v>
      </c>
      <c r="CY39" s="112" t="s">
        <v>65</v>
      </c>
      <c r="CZ39" s="112" t="s">
        <v>210</v>
      </c>
      <c r="EA39">
        <v>7</v>
      </c>
      <c r="EB39" s="112" t="s">
        <v>301</v>
      </c>
      <c r="EC39" s="112" t="s">
        <v>319</v>
      </c>
      <c r="ED39" s="112" t="s">
        <v>65</v>
      </c>
      <c r="EE39" s="112" t="s">
        <v>66</v>
      </c>
      <c r="EF39" s="112" t="s">
        <v>65</v>
      </c>
      <c r="EG39" s="112" t="s">
        <v>65</v>
      </c>
      <c r="EH39" s="112" t="s">
        <v>65</v>
      </c>
      <c r="EI39" s="112" t="s">
        <v>79</v>
      </c>
      <c r="EJ39" s="112" t="s">
        <v>63</v>
      </c>
      <c r="EK39" s="112" t="s">
        <v>66</v>
      </c>
      <c r="EL39" s="112" t="s">
        <v>66</v>
      </c>
      <c r="EM39" s="112" t="s">
        <v>65</v>
      </c>
      <c r="EN39" s="112" t="s">
        <v>65</v>
      </c>
      <c r="HW39">
        <v>6</v>
      </c>
      <c r="HX39" s="112" t="s">
        <v>111</v>
      </c>
      <c r="HY39" s="112" t="s">
        <v>64</v>
      </c>
    </row>
    <row r="40" spans="91:233" x14ac:dyDescent="0.2">
      <c r="CM40">
        <v>6</v>
      </c>
      <c r="CN40" s="112" t="s">
        <v>139</v>
      </c>
      <c r="CO40" s="112" t="s">
        <v>159</v>
      </c>
      <c r="CP40" s="112" t="s">
        <v>160</v>
      </c>
      <c r="CQ40" s="112" t="s">
        <v>101</v>
      </c>
      <c r="CR40" s="112" t="s">
        <v>65</v>
      </c>
      <c r="CS40" s="112" t="s">
        <v>22</v>
      </c>
      <c r="CT40" s="112" t="s">
        <v>65</v>
      </c>
      <c r="CU40" s="112" t="s">
        <v>82</v>
      </c>
      <c r="CV40" s="112" t="s">
        <v>65</v>
      </c>
      <c r="CW40" s="112" t="s">
        <v>65</v>
      </c>
      <c r="CX40" s="112" t="s">
        <v>65</v>
      </c>
      <c r="CY40" s="112" t="s">
        <v>65</v>
      </c>
      <c r="CZ40" s="112" t="s">
        <v>65</v>
      </c>
      <c r="EA40">
        <v>7</v>
      </c>
      <c r="EB40" s="112" t="s">
        <v>304</v>
      </c>
      <c r="EC40" s="112" t="s">
        <v>300</v>
      </c>
      <c r="ED40" s="112" t="s">
        <v>65</v>
      </c>
      <c r="EE40" s="112" t="s">
        <v>66</v>
      </c>
      <c r="EF40" s="112" t="s">
        <v>65</v>
      </c>
      <c r="EG40" s="112" t="s">
        <v>65</v>
      </c>
      <c r="EH40" s="112" t="s">
        <v>65</v>
      </c>
      <c r="EI40" s="112" t="s">
        <v>79</v>
      </c>
      <c r="EJ40" s="112" t="s">
        <v>63</v>
      </c>
      <c r="EK40" s="112" t="s">
        <v>66</v>
      </c>
      <c r="EL40" s="112" t="s">
        <v>66</v>
      </c>
      <c r="EM40" s="112" t="s">
        <v>65</v>
      </c>
      <c r="EN40" s="112" t="s">
        <v>65</v>
      </c>
      <c r="HW40">
        <v>6</v>
      </c>
      <c r="HX40" s="112" t="s">
        <v>112</v>
      </c>
      <c r="HY40" s="112" t="s">
        <v>65</v>
      </c>
    </row>
    <row r="41" spans="91:233" x14ac:dyDescent="0.2">
      <c r="CM41">
        <v>6</v>
      </c>
      <c r="CN41" s="112" t="s">
        <v>273</v>
      </c>
      <c r="CO41" s="112" t="s">
        <v>284</v>
      </c>
      <c r="CP41" s="112" t="s">
        <v>102</v>
      </c>
      <c r="CQ41" s="112" t="s">
        <v>103</v>
      </c>
      <c r="CR41" s="112" t="s">
        <v>65</v>
      </c>
      <c r="CS41" s="112" t="s">
        <v>22</v>
      </c>
      <c r="CT41" s="112" t="s">
        <v>65</v>
      </c>
      <c r="CU41" s="112" t="s">
        <v>82</v>
      </c>
      <c r="CV41" s="112" t="s">
        <v>63</v>
      </c>
      <c r="CW41" s="112" t="s">
        <v>208</v>
      </c>
      <c r="CX41" s="112" t="s">
        <v>209</v>
      </c>
      <c r="CY41" s="112" t="s">
        <v>65</v>
      </c>
      <c r="CZ41" s="112" t="s">
        <v>210</v>
      </c>
      <c r="EA41">
        <v>7</v>
      </c>
      <c r="EB41" s="112" t="s">
        <v>304</v>
      </c>
      <c r="EC41" s="112" t="s">
        <v>303</v>
      </c>
      <c r="ED41" s="112" t="s">
        <v>65</v>
      </c>
      <c r="EE41" s="112" t="s">
        <v>66</v>
      </c>
      <c r="EF41" s="112" t="s">
        <v>65</v>
      </c>
      <c r="EG41" s="112" t="s">
        <v>65</v>
      </c>
      <c r="EH41" s="112" t="s">
        <v>65</v>
      </c>
      <c r="EI41" s="112" t="s">
        <v>79</v>
      </c>
      <c r="EJ41" s="112" t="s">
        <v>63</v>
      </c>
      <c r="EK41" s="112" t="s">
        <v>66</v>
      </c>
      <c r="EL41" s="112" t="s">
        <v>66</v>
      </c>
      <c r="EM41" s="112" t="s">
        <v>65</v>
      </c>
      <c r="EN41" s="112" t="s">
        <v>65</v>
      </c>
      <c r="HW41">
        <v>6</v>
      </c>
      <c r="HX41" s="112" t="s">
        <v>113</v>
      </c>
      <c r="HY41" s="112" t="s">
        <v>286</v>
      </c>
    </row>
    <row r="42" spans="91:233" x14ac:dyDescent="0.2">
      <c r="CM42">
        <v>6</v>
      </c>
      <c r="CN42" s="112" t="s">
        <v>139</v>
      </c>
      <c r="CO42" s="112" t="s">
        <v>161</v>
      </c>
      <c r="CP42" s="112" t="s">
        <v>162</v>
      </c>
      <c r="CQ42" s="112" t="s">
        <v>103</v>
      </c>
      <c r="CR42" s="112" t="s">
        <v>65</v>
      </c>
      <c r="CS42" s="112" t="s">
        <v>22</v>
      </c>
      <c r="CT42" s="112" t="s">
        <v>65</v>
      </c>
      <c r="CU42" s="112" t="s">
        <v>82</v>
      </c>
      <c r="CV42" s="112" t="s">
        <v>65</v>
      </c>
      <c r="CW42" s="112" t="s">
        <v>65</v>
      </c>
      <c r="CX42" s="112" t="s">
        <v>65</v>
      </c>
      <c r="CY42" s="112" t="s">
        <v>65</v>
      </c>
      <c r="CZ42" s="112" t="s">
        <v>65</v>
      </c>
      <c r="EA42">
        <v>7</v>
      </c>
      <c r="EB42" s="112" t="s">
        <v>304</v>
      </c>
      <c r="EC42" s="112" t="s">
        <v>306</v>
      </c>
      <c r="ED42" s="112" t="s">
        <v>65</v>
      </c>
      <c r="EE42" s="112" t="s">
        <v>66</v>
      </c>
      <c r="EF42" s="112" t="s">
        <v>65</v>
      </c>
      <c r="EG42" s="112" t="s">
        <v>65</v>
      </c>
      <c r="EH42" s="112" t="s">
        <v>65</v>
      </c>
      <c r="EI42" s="112" t="s">
        <v>79</v>
      </c>
      <c r="EJ42" s="112" t="s">
        <v>63</v>
      </c>
      <c r="EK42" s="112" t="s">
        <v>66</v>
      </c>
      <c r="EL42" s="112" t="s">
        <v>66</v>
      </c>
      <c r="EM42" s="112" t="s">
        <v>65</v>
      </c>
      <c r="EN42" s="112" t="s">
        <v>65</v>
      </c>
      <c r="HW42">
        <v>6</v>
      </c>
      <c r="HX42" s="112" t="s">
        <v>115</v>
      </c>
      <c r="HY42" s="112" t="s">
        <v>272</v>
      </c>
    </row>
    <row r="43" spans="91:233" x14ac:dyDescent="0.2">
      <c r="CM43">
        <v>6</v>
      </c>
      <c r="CN43" s="112" t="s">
        <v>273</v>
      </c>
      <c r="CO43" s="112" t="s">
        <v>285</v>
      </c>
      <c r="CP43" s="112" t="s">
        <v>104</v>
      </c>
      <c r="CQ43" s="112" t="s">
        <v>105</v>
      </c>
      <c r="CR43" s="112" t="s">
        <v>65</v>
      </c>
      <c r="CS43" s="112" t="s">
        <v>22</v>
      </c>
      <c r="CT43" s="112" t="s">
        <v>65</v>
      </c>
      <c r="CU43" s="112" t="s">
        <v>82</v>
      </c>
      <c r="CV43" s="112" t="s">
        <v>63</v>
      </c>
      <c r="CW43" s="112" t="s">
        <v>208</v>
      </c>
      <c r="CX43" s="112" t="s">
        <v>209</v>
      </c>
      <c r="CY43" s="112" t="s">
        <v>65</v>
      </c>
      <c r="CZ43" s="112" t="s">
        <v>210</v>
      </c>
      <c r="EA43">
        <v>7</v>
      </c>
      <c r="EB43" s="112" t="s">
        <v>304</v>
      </c>
      <c r="EC43" s="112" t="s">
        <v>307</v>
      </c>
      <c r="ED43" s="112" t="s">
        <v>65</v>
      </c>
      <c r="EE43" s="112" t="s">
        <v>66</v>
      </c>
      <c r="EF43" s="112" t="s">
        <v>65</v>
      </c>
      <c r="EG43" s="112" t="s">
        <v>65</v>
      </c>
      <c r="EH43" s="112" t="s">
        <v>65</v>
      </c>
      <c r="EI43" s="112" t="s">
        <v>79</v>
      </c>
      <c r="EJ43" s="112" t="s">
        <v>63</v>
      </c>
      <c r="EK43" s="112" t="s">
        <v>66</v>
      </c>
      <c r="EL43" s="112" t="s">
        <v>66</v>
      </c>
      <c r="EM43" s="112" t="s">
        <v>65</v>
      </c>
      <c r="EN43" s="112" t="s">
        <v>65</v>
      </c>
      <c r="HW43">
        <v>6</v>
      </c>
      <c r="HX43" s="112" t="s">
        <v>116</v>
      </c>
      <c r="HY43" s="112" t="s">
        <v>179</v>
      </c>
    </row>
    <row r="44" spans="91:233" x14ac:dyDescent="0.2">
      <c r="CM44">
        <v>6</v>
      </c>
      <c r="CN44" s="112" t="s">
        <v>139</v>
      </c>
      <c r="CO44" s="112" t="s">
        <v>163</v>
      </c>
      <c r="CP44" s="112" t="s">
        <v>164</v>
      </c>
      <c r="CQ44" s="112" t="s">
        <v>105</v>
      </c>
      <c r="CR44" s="112" t="s">
        <v>65</v>
      </c>
      <c r="CS44" s="112" t="s">
        <v>22</v>
      </c>
      <c r="CT44" s="112" t="s">
        <v>65</v>
      </c>
      <c r="CU44" s="112" t="s">
        <v>82</v>
      </c>
      <c r="CV44" s="112" t="s">
        <v>65</v>
      </c>
      <c r="CW44" s="112" t="s">
        <v>65</v>
      </c>
      <c r="CX44" s="112" t="s">
        <v>65</v>
      </c>
      <c r="CY44" s="112" t="s">
        <v>65</v>
      </c>
      <c r="CZ44" s="112" t="s">
        <v>65</v>
      </c>
      <c r="EA44">
        <v>7</v>
      </c>
      <c r="EB44" s="112" t="s">
        <v>304</v>
      </c>
      <c r="EC44" s="112" t="s">
        <v>312</v>
      </c>
      <c r="ED44" s="112" t="s">
        <v>65</v>
      </c>
      <c r="EE44" s="112" t="s">
        <v>66</v>
      </c>
      <c r="EF44" s="112" t="s">
        <v>65</v>
      </c>
      <c r="EG44" s="112" t="s">
        <v>65</v>
      </c>
      <c r="EH44" s="112" t="s">
        <v>65</v>
      </c>
      <c r="EI44" s="112" t="s">
        <v>79</v>
      </c>
      <c r="EJ44" s="112" t="s">
        <v>63</v>
      </c>
      <c r="EK44" s="112" t="s">
        <v>66</v>
      </c>
      <c r="EL44" s="112" t="s">
        <v>66</v>
      </c>
      <c r="EM44" s="112" t="s">
        <v>65</v>
      </c>
      <c r="EN44" s="112" t="s">
        <v>65</v>
      </c>
      <c r="HW44">
        <v>6</v>
      </c>
      <c r="HX44" s="112" t="s">
        <v>118</v>
      </c>
      <c r="HY44" s="112" t="s">
        <v>65</v>
      </c>
    </row>
    <row r="45" spans="91:233" x14ac:dyDescent="0.2">
      <c r="CM45">
        <v>6</v>
      </c>
      <c r="CN45" s="112" t="s">
        <v>139</v>
      </c>
      <c r="CO45" s="112" t="s">
        <v>165</v>
      </c>
      <c r="CP45" s="112" t="s">
        <v>166</v>
      </c>
      <c r="CQ45" s="112" t="s">
        <v>167</v>
      </c>
      <c r="CR45" s="112" t="s">
        <v>65</v>
      </c>
      <c r="CS45" s="112" t="s">
        <v>22</v>
      </c>
      <c r="CT45" s="112" t="s">
        <v>65</v>
      </c>
      <c r="CU45" s="112" t="s">
        <v>82</v>
      </c>
      <c r="CV45" s="112" t="s">
        <v>65</v>
      </c>
      <c r="CW45" s="112" t="s">
        <v>65</v>
      </c>
      <c r="CX45" s="112" t="s">
        <v>65</v>
      </c>
      <c r="CY45" s="112" t="s">
        <v>65</v>
      </c>
      <c r="CZ45" s="112" t="s">
        <v>65</v>
      </c>
      <c r="EA45">
        <v>7</v>
      </c>
      <c r="EB45" s="112" t="s">
        <v>304</v>
      </c>
      <c r="EC45" s="112" t="s">
        <v>313</v>
      </c>
      <c r="ED45" s="112" t="s">
        <v>65</v>
      </c>
      <c r="EE45" s="112" t="s">
        <v>66</v>
      </c>
      <c r="EF45" s="112" t="s">
        <v>65</v>
      </c>
      <c r="EG45" s="112" t="s">
        <v>65</v>
      </c>
      <c r="EH45" s="112" t="s">
        <v>65</v>
      </c>
      <c r="EI45" s="112" t="s">
        <v>79</v>
      </c>
      <c r="EJ45" s="112" t="s">
        <v>63</v>
      </c>
      <c r="EK45" s="112" t="s">
        <v>66</v>
      </c>
      <c r="EL45" s="112" t="s">
        <v>66</v>
      </c>
      <c r="EM45" s="112" t="s">
        <v>65</v>
      </c>
      <c r="EN45" s="112" t="s">
        <v>65</v>
      </c>
      <c r="HW45">
        <v>6</v>
      </c>
      <c r="HX45" s="112" t="s">
        <v>119</v>
      </c>
      <c r="HY45" s="112" t="s">
        <v>66</v>
      </c>
    </row>
    <row r="46" spans="91:233" x14ac:dyDescent="0.2">
      <c r="CM46">
        <v>6</v>
      </c>
      <c r="CN46" s="112" t="s">
        <v>139</v>
      </c>
      <c r="CO46" s="112" t="s">
        <v>168</v>
      </c>
      <c r="CP46" s="112" t="s">
        <v>26</v>
      </c>
      <c r="CQ46" s="112" t="s">
        <v>169</v>
      </c>
      <c r="CR46" s="112" t="s">
        <v>65</v>
      </c>
      <c r="CS46" s="112" t="s">
        <v>22</v>
      </c>
      <c r="CT46" s="112" t="s">
        <v>65</v>
      </c>
      <c r="CU46" s="112" t="s">
        <v>82</v>
      </c>
      <c r="CV46" s="112" t="s">
        <v>65</v>
      </c>
      <c r="CW46" s="112" t="s">
        <v>65</v>
      </c>
      <c r="CX46" s="112" t="s">
        <v>65</v>
      </c>
      <c r="CY46" s="112" t="s">
        <v>65</v>
      </c>
      <c r="CZ46" s="112" t="s">
        <v>65</v>
      </c>
      <c r="EA46">
        <v>7</v>
      </c>
      <c r="EB46" s="112" t="s">
        <v>304</v>
      </c>
      <c r="EC46" s="112" t="s">
        <v>314</v>
      </c>
      <c r="ED46" s="112" t="s">
        <v>65</v>
      </c>
      <c r="EE46" s="112" t="s">
        <v>66</v>
      </c>
      <c r="EF46" s="112" t="s">
        <v>65</v>
      </c>
      <c r="EG46" s="112" t="s">
        <v>65</v>
      </c>
      <c r="EH46" s="112" t="s">
        <v>65</v>
      </c>
      <c r="EI46" s="112" t="s">
        <v>79</v>
      </c>
      <c r="EJ46" s="112" t="s">
        <v>63</v>
      </c>
      <c r="EK46" s="112" t="s">
        <v>66</v>
      </c>
      <c r="EL46" s="112" t="s">
        <v>66</v>
      </c>
      <c r="EM46" s="112" t="s">
        <v>65</v>
      </c>
      <c r="EN46" s="112" t="s">
        <v>65</v>
      </c>
      <c r="HW46">
        <v>6</v>
      </c>
      <c r="HX46" s="112" t="s">
        <v>120</v>
      </c>
      <c r="HY46" s="112" t="s">
        <v>65</v>
      </c>
    </row>
    <row r="47" spans="91:233" x14ac:dyDescent="0.2">
      <c r="CM47">
        <v>6</v>
      </c>
      <c r="CN47" s="112" t="s">
        <v>139</v>
      </c>
      <c r="CO47" s="112" t="s">
        <v>170</v>
      </c>
      <c r="CP47" s="112" t="s">
        <v>22</v>
      </c>
      <c r="CQ47" s="112" t="s">
        <v>171</v>
      </c>
      <c r="CR47" s="112" t="s">
        <v>65</v>
      </c>
      <c r="CS47" s="112" t="s">
        <v>148</v>
      </c>
      <c r="CT47" s="112" t="s">
        <v>65</v>
      </c>
      <c r="CU47" s="112" t="s">
        <v>82</v>
      </c>
      <c r="CV47" s="112" t="s">
        <v>65</v>
      </c>
      <c r="CW47" s="112" t="s">
        <v>65</v>
      </c>
      <c r="CX47" s="112" t="s">
        <v>65</v>
      </c>
      <c r="CY47" s="112" t="s">
        <v>65</v>
      </c>
      <c r="CZ47" s="112" t="s">
        <v>65</v>
      </c>
      <c r="EA47">
        <v>7</v>
      </c>
      <c r="EB47" s="112" t="s">
        <v>304</v>
      </c>
      <c r="EC47" s="112" t="s">
        <v>315</v>
      </c>
      <c r="ED47" s="112" t="s">
        <v>65</v>
      </c>
      <c r="EE47" s="112" t="s">
        <v>66</v>
      </c>
      <c r="EF47" s="112" t="s">
        <v>65</v>
      </c>
      <c r="EG47" s="112" t="s">
        <v>65</v>
      </c>
      <c r="EH47" s="112" t="s">
        <v>65</v>
      </c>
      <c r="EI47" s="112" t="s">
        <v>79</v>
      </c>
      <c r="EJ47" s="112" t="s">
        <v>63</v>
      </c>
      <c r="EK47" s="112" t="s">
        <v>66</v>
      </c>
      <c r="EL47" s="112" t="s">
        <v>66</v>
      </c>
      <c r="EM47" s="112" t="s">
        <v>65</v>
      </c>
      <c r="EN47" s="112" t="s">
        <v>65</v>
      </c>
      <c r="HW47">
        <v>6</v>
      </c>
      <c r="HX47" s="112" t="s">
        <v>121</v>
      </c>
      <c r="HY47" s="112" t="s">
        <v>65</v>
      </c>
    </row>
    <row r="48" spans="91:233" x14ac:dyDescent="0.2">
      <c r="CM48">
        <v>6</v>
      </c>
      <c r="CN48" s="112" t="s">
        <v>139</v>
      </c>
      <c r="CO48" s="112" t="s">
        <v>172</v>
      </c>
      <c r="CP48" s="112" t="s">
        <v>212</v>
      </c>
      <c r="CQ48" s="112" t="s">
        <v>173</v>
      </c>
      <c r="CR48" s="112" t="s">
        <v>65</v>
      </c>
      <c r="CS48" s="112" t="s">
        <v>148</v>
      </c>
      <c r="CT48" s="112" t="s">
        <v>65</v>
      </c>
      <c r="CU48" s="112" t="s">
        <v>82</v>
      </c>
      <c r="CV48" s="112" t="s">
        <v>65</v>
      </c>
      <c r="CW48" s="112" t="s">
        <v>65</v>
      </c>
      <c r="CX48" s="112" t="s">
        <v>65</v>
      </c>
      <c r="CY48" s="112" t="s">
        <v>65</v>
      </c>
      <c r="CZ48" s="112" t="s">
        <v>65</v>
      </c>
      <c r="EA48">
        <v>7</v>
      </c>
      <c r="EB48" s="112" t="s">
        <v>304</v>
      </c>
      <c r="EC48" s="112" t="s">
        <v>316</v>
      </c>
      <c r="ED48" s="112" t="s">
        <v>65</v>
      </c>
      <c r="EE48" s="112" t="s">
        <v>66</v>
      </c>
      <c r="EF48" s="112" t="s">
        <v>65</v>
      </c>
      <c r="EG48" s="112" t="s">
        <v>65</v>
      </c>
      <c r="EH48" s="112" t="s">
        <v>65</v>
      </c>
      <c r="EI48" s="112" t="s">
        <v>79</v>
      </c>
      <c r="EJ48" s="112" t="s">
        <v>63</v>
      </c>
      <c r="EK48" s="112" t="s">
        <v>66</v>
      </c>
      <c r="EL48" s="112" t="s">
        <v>66</v>
      </c>
      <c r="EM48" s="112" t="s">
        <v>65</v>
      </c>
      <c r="EN48" s="112" t="s">
        <v>65</v>
      </c>
      <c r="HW48">
        <v>6</v>
      </c>
      <c r="HX48" s="112" t="s">
        <v>122</v>
      </c>
      <c r="HY48" s="112" t="s">
        <v>65</v>
      </c>
    </row>
    <row r="49" spans="91:233" x14ac:dyDescent="0.2">
      <c r="CM49">
        <v>6</v>
      </c>
      <c r="CN49" s="112" t="s">
        <v>139</v>
      </c>
      <c r="CO49" s="112" t="s">
        <v>174</v>
      </c>
      <c r="CP49" s="112" t="s">
        <v>175</v>
      </c>
      <c r="CQ49" s="112" t="s">
        <v>176</v>
      </c>
      <c r="CR49" s="112" t="s">
        <v>65</v>
      </c>
      <c r="CS49" s="112" t="s">
        <v>22</v>
      </c>
      <c r="CT49" s="112" t="s">
        <v>65</v>
      </c>
      <c r="CU49" s="112" t="s">
        <v>82</v>
      </c>
      <c r="CV49" s="112" t="s">
        <v>65</v>
      </c>
      <c r="CW49" s="112" t="s">
        <v>65</v>
      </c>
      <c r="CX49" s="112" t="s">
        <v>65</v>
      </c>
      <c r="CY49" s="112" t="s">
        <v>65</v>
      </c>
      <c r="CZ49" s="112" t="s">
        <v>65</v>
      </c>
      <c r="EA49">
        <v>7</v>
      </c>
      <c r="EB49" s="112" t="s">
        <v>304</v>
      </c>
      <c r="EC49" s="112" t="s">
        <v>317</v>
      </c>
      <c r="ED49" s="112" t="s">
        <v>65</v>
      </c>
      <c r="EE49" s="112" t="s">
        <v>66</v>
      </c>
      <c r="EF49" s="112" t="s">
        <v>65</v>
      </c>
      <c r="EG49" s="112" t="s">
        <v>65</v>
      </c>
      <c r="EH49" s="112" t="s">
        <v>65</v>
      </c>
      <c r="EI49" s="112" t="s">
        <v>79</v>
      </c>
      <c r="EJ49" s="112" t="s">
        <v>63</v>
      </c>
      <c r="EK49" s="112" t="s">
        <v>66</v>
      </c>
      <c r="EL49" s="112" t="s">
        <v>66</v>
      </c>
      <c r="EM49" s="112" t="s">
        <v>65</v>
      </c>
      <c r="EN49" s="112" t="s">
        <v>65</v>
      </c>
      <c r="HW49">
        <v>6</v>
      </c>
      <c r="HX49" s="112" t="s">
        <v>123</v>
      </c>
      <c r="HY49" s="112" t="s">
        <v>65</v>
      </c>
    </row>
    <row r="50" spans="91:233" x14ac:dyDescent="0.2">
      <c r="CM50">
        <v>6</v>
      </c>
      <c r="CN50" s="112" t="s">
        <v>139</v>
      </c>
      <c r="CO50" s="112" t="s">
        <v>177</v>
      </c>
      <c r="CP50" s="112" t="s">
        <v>25</v>
      </c>
      <c r="CQ50" s="112" t="s">
        <v>178</v>
      </c>
      <c r="CR50" s="112" t="s">
        <v>65</v>
      </c>
      <c r="CS50" s="112" t="s">
        <v>148</v>
      </c>
      <c r="CT50" s="112" t="s">
        <v>65</v>
      </c>
      <c r="CU50" s="112" t="s">
        <v>82</v>
      </c>
      <c r="CV50" s="112" t="s">
        <v>65</v>
      </c>
      <c r="CW50" s="112" t="s">
        <v>65</v>
      </c>
      <c r="CX50" s="112" t="s">
        <v>65</v>
      </c>
      <c r="CY50" s="112" t="s">
        <v>65</v>
      </c>
      <c r="CZ50" s="112" t="s">
        <v>65</v>
      </c>
      <c r="EA50">
        <v>7</v>
      </c>
      <c r="EB50" s="112" t="s">
        <v>304</v>
      </c>
      <c r="EC50" s="112" t="s">
        <v>318</v>
      </c>
      <c r="ED50" s="112" t="s">
        <v>65</v>
      </c>
      <c r="EE50" s="112" t="s">
        <v>66</v>
      </c>
      <c r="EF50" s="112" t="s">
        <v>65</v>
      </c>
      <c r="EG50" s="112" t="s">
        <v>65</v>
      </c>
      <c r="EH50" s="112" t="s">
        <v>65</v>
      </c>
      <c r="EI50" s="112" t="s">
        <v>79</v>
      </c>
      <c r="EJ50" s="112" t="s">
        <v>63</v>
      </c>
      <c r="EK50" s="112" t="s">
        <v>66</v>
      </c>
      <c r="EL50" s="112" t="s">
        <v>66</v>
      </c>
      <c r="EM50" s="112" t="s">
        <v>65</v>
      </c>
      <c r="EN50" s="112" t="s">
        <v>65</v>
      </c>
      <c r="HW50">
        <v>6</v>
      </c>
      <c r="HX50" s="112" t="s">
        <v>124</v>
      </c>
      <c r="HY50" s="112" t="s">
        <v>65</v>
      </c>
    </row>
    <row r="51" spans="91:233" x14ac:dyDescent="0.2">
      <c r="CM51">
        <v>5</v>
      </c>
      <c r="CN51" s="112" t="s">
        <v>240</v>
      </c>
      <c r="CO51" s="112" t="s">
        <v>242</v>
      </c>
      <c r="CP51" s="112" t="s">
        <v>199</v>
      </c>
      <c r="CQ51" s="112" t="s">
        <v>69</v>
      </c>
      <c r="CR51" s="112" t="s">
        <v>65</v>
      </c>
      <c r="CS51" s="112" t="s">
        <v>22</v>
      </c>
      <c r="CT51" s="112" t="s">
        <v>65</v>
      </c>
      <c r="CU51" s="112" t="s">
        <v>82</v>
      </c>
      <c r="CV51" s="112" t="s">
        <v>63</v>
      </c>
      <c r="CW51" s="112" t="s">
        <v>208</v>
      </c>
      <c r="CX51" s="112" t="s">
        <v>243</v>
      </c>
      <c r="CY51" s="112" t="s">
        <v>65</v>
      </c>
      <c r="CZ51" s="112" t="s">
        <v>187</v>
      </c>
      <c r="EA51">
        <v>7</v>
      </c>
      <c r="EB51" s="112" t="s">
        <v>304</v>
      </c>
      <c r="EC51" s="112" t="s">
        <v>319</v>
      </c>
      <c r="ED51" s="112" t="s">
        <v>65</v>
      </c>
      <c r="EE51" s="112" t="s">
        <v>66</v>
      </c>
      <c r="EF51" s="112" t="s">
        <v>65</v>
      </c>
      <c r="EG51" s="112" t="s">
        <v>65</v>
      </c>
      <c r="EH51" s="112" t="s">
        <v>65</v>
      </c>
      <c r="EI51" s="112" t="s">
        <v>79</v>
      </c>
      <c r="EJ51" s="112" t="s">
        <v>63</v>
      </c>
      <c r="EK51" s="112" t="s">
        <v>66</v>
      </c>
      <c r="EL51" s="112" t="s">
        <v>66</v>
      </c>
      <c r="EM51" s="112" t="s">
        <v>65</v>
      </c>
      <c r="EN51" s="112" t="s">
        <v>65</v>
      </c>
      <c r="HW51">
        <v>6</v>
      </c>
      <c r="HX51" s="112" t="s">
        <v>125</v>
      </c>
      <c r="HY51" s="112" t="s">
        <v>79</v>
      </c>
    </row>
    <row r="52" spans="91:233" x14ac:dyDescent="0.2">
      <c r="CM52">
        <v>5</v>
      </c>
      <c r="CN52" s="112" t="s">
        <v>241</v>
      </c>
      <c r="CO52" s="112" t="s">
        <v>244</v>
      </c>
      <c r="CP52" s="112" t="s">
        <v>83</v>
      </c>
      <c r="CQ52" s="112" t="s">
        <v>69</v>
      </c>
      <c r="CR52" s="112" t="s">
        <v>65</v>
      </c>
      <c r="CS52" s="112" t="s">
        <v>22</v>
      </c>
      <c r="CT52" s="112" t="s">
        <v>65</v>
      </c>
      <c r="CU52" s="112" t="s">
        <v>82</v>
      </c>
      <c r="CV52" s="112" t="s">
        <v>65</v>
      </c>
      <c r="CW52" s="112" t="s">
        <v>65</v>
      </c>
      <c r="CX52" s="112" t="s">
        <v>65</v>
      </c>
      <c r="CY52" s="112" t="s">
        <v>65</v>
      </c>
      <c r="CZ52" s="112" t="s">
        <v>65</v>
      </c>
      <c r="EA52">
        <v>7</v>
      </c>
      <c r="EB52" s="112" t="s">
        <v>310</v>
      </c>
      <c r="EC52" s="112" t="s">
        <v>300</v>
      </c>
      <c r="ED52" s="112" t="s">
        <v>65</v>
      </c>
      <c r="EE52" s="112" t="s">
        <v>66</v>
      </c>
      <c r="EF52" s="112" t="s">
        <v>63</v>
      </c>
      <c r="EG52" s="112" t="s">
        <v>65</v>
      </c>
      <c r="EH52" s="112" t="s">
        <v>65</v>
      </c>
      <c r="EI52" s="112" t="s">
        <v>79</v>
      </c>
      <c r="EJ52" s="112" t="s">
        <v>63</v>
      </c>
      <c r="EK52" s="112" t="s">
        <v>66</v>
      </c>
      <c r="EL52" s="112" t="s">
        <v>66</v>
      </c>
      <c r="EM52" s="112" t="s">
        <v>65</v>
      </c>
      <c r="EN52" s="112" t="s">
        <v>65</v>
      </c>
      <c r="HW52">
        <v>6</v>
      </c>
      <c r="HX52" s="112" t="s">
        <v>126</v>
      </c>
      <c r="HY52" s="112" t="s">
        <v>79</v>
      </c>
    </row>
    <row r="53" spans="91:233" x14ac:dyDescent="0.2">
      <c r="CM53">
        <v>5</v>
      </c>
      <c r="CN53" s="112" t="s">
        <v>240</v>
      </c>
      <c r="CO53" s="112" t="s">
        <v>245</v>
      </c>
      <c r="CP53" s="112" t="s">
        <v>200</v>
      </c>
      <c r="CQ53" s="112" t="s">
        <v>85</v>
      </c>
      <c r="CR53" s="112" t="s">
        <v>65</v>
      </c>
      <c r="CS53" s="112" t="s">
        <v>22</v>
      </c>
      <c r="CT53" s="112" t="s">
        <v>65</v>
      </c>
      <c r="CU53" s="112" t="s">
        <v>82</v>
      </c>
      <c r="CV53" s="112" t="s">
        <v>63</v>
      </c>
      <c r="CW53" s="112" t="s">
        <v>208</v>
      </c>
      <c r="CX53" s="112" t="s">
        <v>246</v>
      </c>
      <c r="CY53" s="112" t="s">
        <v>65</v>
      </c>
      <c r="CZ53" s="112" t="s">
        <v>200</v>
      </c>
      <c r="EA53">
        <v>7</v>
      </c>
      <c r="EB53" s="112" t="s">
        <v>310</v>
      </c>
      <c r="EC53" s="112" t="s">
        <v>303</v>
      </c>
      <c r="ED53" s="112" t="s">
        <v>65</v>
      </c>
      <c r="EE53" s="112" t="s">
        <v>66</v>
      </c>
      <c r="EF53" s="112" t="s">
        <v>63</v>
      </c>
      <c r="EG53" s="112" t="s">
        <v>65</v>
      </c>
      <c r="EH53" s="112" t="s">
        <v>65</v>
      </c>
      <c r="EI53" s="112" t="s">
        <v>79</v>
      </c>
      <c r="EJ53" s="112" t="s">
        <v>63</v>
      </c>
      <c r="EK53" s="112" t="s">
        <v>66</v>
      </c>
      <c r="EL53" s="112" t="s">
        <v>66</v>
      </c>
      <c r="EM53" s="112" t="s">
        <v>65</v>
      </c>
      <c r="EN53" s="112" t="s">
        <v>65</v>
      </c>
      <c r="HW53">
        <v>6</v>
      </c>
      <c r="HX53" s="112" t="s">
        <v>114</v>
      </c>
      <c r="HY53" s="112" t="s">
        <v>327</v>
      </c>
    </row>
    <row r="54" spans="91:233" x14ac:dyDescent="0.2">
      <c r="CM54">
        <v>5</v>
      </c>
      <c r="CN54" s="112" t="s">
        <v>241</v>
      </c>
      <c r="CO54" s="112" t="s">
        <v>247</v>
      </c>
      <c r="CP54" s="112" t="s">
        <v>84</v>
      </c>
      <c r="CQ54" s="112" t="s">
        <v>85</v>
      </c>
      <c r="CR54" s="112" t="s">
        <v>65</v>
      </c>
      <c r="CS54" s="112" t="s">
        <v>22</v>
      </c>
      <c r="CT54" s="112" t="s">
        <v>65</v>
      </c>
      <c r="CU54" s="112" t="s">
        <v>82</v>
      </c>
      <c r="CV54" s="112" t="s">
        <v>65</v>
      </c>
      <c r="CW54" s="112" t="s">
        <v>65</v>
      </c>
      <c r="CX54" s="112" t="s">
        <v>65</v>
      </c>
      <c r="CY54" s="112" t="s">
        <v>65</v>
      </c>
      <c r="CZ54" s="112" t="s">
        <v>65</v>
      </c>
      <c r="EA54">
        <v>7</v>
      </c>
      <c r="EB54" s="112" t="s">
        <v>310</v>
      </c>
      <c r="EC54" s="112" t="s">
        <v>306</v>
      </c>
      <c r="ED54" s="112" t="s">
        <v>65</v>
      </c>
      <c r="EE54" s="112" t="s">
        <v>66</v>
      </c>
      <c r="EF54" s="112" t="s">
        <v>63</v>
      </c>
      <c r="EG54" s="112" t="s">
        <v>65</v>
      </c>
      <c r="EH54" s="112" t="s">
        <v>65</v>
      </c>
      <c r="EI54" s="112" t="s">
        <v>79</v>
      </c>
      <c r="EJ54" s="112" t="s">
        <v>63</v>
      </c>
      <c r="EK54" s="112" t="s">
        <v>66</v>
      </c>
      <c r="EL54" s="112" t="s">
        <v>66</v>
      </c>
      <c r="EM54" s="112" t="s">
        <v>65</v>
      </c>
      <c r="EN54" s="112" t="s">
        <v>65</v>
      </c>
      <c r="HW54">
        <v>6</v>
      </c>
      <c r="HX54" s="112" t="s">
        <v>127</v>
      </c>
      <c r="HY54" s="112" t="s">
        <v>65</v>
      </c>
    </row>
    <row r="55" spans="91:233" x14ac:dyDescent="0.2">
      <c r="CM55">
        <v>5</v>
      </c>
      <c r="CN55" s="112" t="s">
        <v>240</v>
      </c>
      <c r="CO55" s="112" t="s">
        <v>249</v>
      </c>
      <c r="CP55" s="112" t="s">
        <v>201</v>
      </c>
      <c r="CQ55" s="112" t="s">
        <v>86</v>
      </c>
      <c r="CR55" s="112" t="s">
        <v>65</v>
      </c>
      <c r="CS55" s="112" t="s">
        <v>22</v>
      </c>
      <c r="CT55" s="112" t="s">
        <v>65</v>
      </c>
      <c r="CU55" s="112" t="s">
        <v>82</v>
      </c>
      <c r="CV55" s="112" t="s">
        <v>63</v>
      </c>
      <c r="CW55" s="112" t="s">
        <v>208</v>
      </c>
      <c r="CX55" s="112" t="s">
        <v>250</v>
      </c>
      <c r="CY55" s="112" t="s">
        <v>65</v>
      </c>
      <c r="CZ55" s="112" t="s">
        <v>251</v>
      </c>
      <c r="EA55">
        <v>7</v>
      </c>
      <c r="EB55" s="112" t="s">
        <v>310</v>
      </c>
      <c r="EC55" s="112" t="s">
        <v>307</v>
      </c>
      <c r="ED55" s="112" t="s">
        <v>65</v>
      </c>
      <c r="EE55" s="112" t="s">
        <v>66</v>
      </c>
      <c r="EF55" s="112" t="s">
        <v>63</v>
      </c>
      <c r="EG55" s="112" t="s">
        <v>65</v>
      </c>
      <c r="EH55" s="112" t="s">
        <v>65</v>
      </c>
      <c r="EI55" s="112" t="s">
        <v>79</v>
      </c>
      <c r="EJ55" s="112" t="s">
        <v>63</v>
      </c>
      <c r="EK55" s="112" t="s">
        <v>66</v>
      </c>
      <c r="EL55" s="112" t="s">
        <v>66</v>
      </c>
      <c r="EM55" s="112" t="s">
        <v>65</v>
      </c>
      <c r="EN55" s="112" t="s">
        <v>65</v>
      </c>
      <c r="HW55">
        <v>6</v>
      </c>
      <c r="HX55" s="112" t="s">
        <v>128</v>
      </c>
      <c r="HY55" s="112" t="s">
        <v>65</v>
      </c>
    </row>
    <row r="56" spans="91:233" x14ac:dyDescent="0.2">
      <c r="CM56">
        <v>5</v>
      </c>
      <c r="CN56" s="112" t="s">
        <v>241</v>
      </c>
      <c r="CO56" s="112" t="s">
        <v>248</v>
      </c>
      <c r="CP56" s="112" t="s">
        <v>87</v>
      </c>
      <c r="CQ56" s="112" t="s">
        <v>86</v>
      </c>
      <c r="CR56" s="112" t="s">
        <v>65</v>
      </c>
      <c r="CS56" s="112" t="s">
        <v>22</v>
      </c>
      <c r="CT56" s="112" t="s">
        <v>65</v>
      </c>
      <c r="CU56" s="112" t="s">
        <v>82</v>
      </c>
      <c r="CV56" s="112" t="s">
        <v>65</v>
      </c>
      <c r="CW56" s="112" t="s">
        <v>65</v>
      </c>
      <c r="CX56" s="112" t="s">
        <v>65</v>
      </c>
      <c r="CY56" s="112" t="s">
        <v>65</v>
      </c>
      <c r="CZ56" s="112" t="s">
        <v>65</v>
      </c>
      <c r="EA56">
        <v>7</v>
      </c>
      <c r="EB56" s="112" t="s">
        <v>310</v>
      </c>
      <c r="EC56" s="112" t="s">
        <v>312</v>
      </c>
      <c r="ED56" s="112" t="s">
        <v>65</v>
      </c>
      <c r="EE56" s="112" t="s">
        <v>66</v>
      </c>
      <c r="EF56" s="112" t="s">
        <v>63</v>
      </c>
      <c r="EG56" s="112" t="s">
        <v>65</v>
      </c>
      <c r="EH56" s="112" t="s">
        <v>65</v>
      </c>
      <c r="EI56" s="112" t="s">
        <v>79</v>
      </c>
      <c r="EJ56" s="112" t="s">
        <v>63</v>
      </c>
      <c r="EK56" s="112" t="s">
        <v>66</v>
      </c>
      <c r="EL56" s="112" t="s">
        <v>66</v>
      </c>
      <c r="EM56" s="112" t="s">
        <v>65</v>
      </c>
      <c r="EN56" s="112" t="s">
        <v>65</v>
      </c>
      <c r="HW56">
        <v>6</v>
      </c>
      <c r="HX56" s="112" t="s">
        <v>129</v>
      </c>
      <c r="HY56" s="112" t="s">
        <v>65</v>
      </c>
    </row>
    <row r="57" spans="91:233" x14ac:dyDescent="0.2">
      <c r="CM57">
        <v>5</v>
      </c>
      <c r="CN57" s="112" t="s">
        <v>240</v>
      </c>
      <c r="CO57" s="112" t="s">
        <v>253</v>
      </c>
      <c r="CP57" s="112" t="s">
        <v>202</v>
      </c>
      <c r="CQ57" s="112" t="s">
        <v>89</v>
      </c>
      <c r="CR57" s="112" t="s">
        <v>65</v>
      </c>
      <c r="CS57" s="112" t="s">
        <v>22</v>
      </c>
      <c r="CT57" s="112" t="s">
        <v>65</v>
      </c>
      <c r="CU57" s="112" t="s">
        <v>82</v>
      </c>
      <c r="CV57" s="112" t="s">
        <v>63</v>
      </c>
      <c r="CW57" s="112" t="s">
        <v>208</v>
      </c>
      <c r="CX57" s="112" t="s">
        <v>254</v>
      </c>
      <c r="CY57" s="112" t="s">
        <v>65</v>
      </c>
      <c r="CZ57" s="112" t="s">
        <v>255</v>
      </c>
      <c r="EA57">
        <v>7</v>
      </c>
      <c r="EB57" s="112" t="s">
        <v>310</v>
      </c>
      <c r="EC57" s="112" t="s">
        <v>313</v>
      </c>
      <c r="ED57" s="112" t="s">
        <v>65</v>
      </c>
      <c r="EE57" s="112" t="s">
        <v>66</v>
      </c>
      <c r="EF57" s="112" t="s">
        <v>63</v>
      </c>
      <c r="EG57" s="112" t="s">
        <v>65</v>
      </c>
      <c r="EH57" s="112" t="s">
        <v>65</v>
      </c>
      <c r="EI57" s="112" t="s">
        <v>79</v>
      </c>
      <c r="EJ57" s="112" t="s">
        <v>63</v>
      </c>
      <c r="EK57" s="112" t="s">
        <v>66</v>
      </c>
      <c r="EL57" s="112" t="s">
        <v>66</v>
      </c>
      <c r="EM57" s="112" t="s">
        <v>65</v>
      </c>
      <c r="EN57" s="112" t="s">
        <v>65</v>
      </c>
      <c r="HW57">
        <v>6</v>
      </c>
      <c r="HX57" s="112" t="s">
        <v>130</v>
      </c>
      <c r="HY57" s="112" t="s">
        <v>286</v>
      </c>
    </row>
    <row r="58" spans="91:233" x14ac:dyDescent="0.2">
      <c r="CM58">
        <v>5</v>
      </c>
      <c r="CN58" s="112" t="s">
        <v>241</v>
      </c>
      <c r="CO58" s="112" t="s">
        <v>252</v>
      </c>
      <c r="CP58" s="112" t="s">
        <v>88</v>
      </c>
      <c r="CQ58" s="112" t="s">
        <v>89</v>
      </c>
      <c r="CR58" s="112" t="s">
        <v>65</v>
      </c>
      <c r="CS58" s="112" t="s">
        <v>22</v>
      </c>
      <c r="CT58" s="112" t="s">
        <v>65</v>
      </c>
      <c r="CU58" s="112" t="s">
        <v>82</v>
      </c>
      <c r="CV58" s="112" t="s">
        <v>65</v>
      </c>
      <c r="CW58" s="112" t="s">
        <v>65</v>
      </c>
      <c r="CX58" s="112" t="s">
        <v>65</v>
      </c>
      <c r="CY58" s="112" t="s">
        <v>65</v>
      </c>
      <c r="CZ58" s="112" t="s">
        <v>65</v>
      </c>
      <c r="EA58">
        <v>7</v>
      </c>
      <c r="EB58" s="112" t="s">
        <v>310</v>
      </c>
      <c r="EC58" s="112" t="s">
        <v>314</v>
      </c>
      <c r="ED58" s="112" t="s">
        <v>65</v>
      </c>
      <c r="EE58" s="112" t="s">
        <v>66</v>
      </c>
      <c r="EF58" s="112" t="s">
        <v>63</v>
      </c>
      <c r="EG58" s="112" t="s">
        <v>65</v>
      </c>
      <c r="EH58" s="112" t="s">
        <v>65</v>
      </c>
      <c r="EI58" s="112" t="s">
        <v>79</v>
      </c>
      <c r="EJ58" s="112" t="s">
        <v>63</v>
      </c>
      <c r="EK58" s="112" t="s">
        <v>66</v>
      </c>
      <c r="EL58" s="112" t="s">
        <v>66</v>
      </c>
      <c r="EM58" s="112" t="s">
        <v>65</v>
      </c>
      <c r="EN58" s="112" t="s">
        <v>65</v>
      </c>
      <c r="HW58">
        <v>6</v>
      </c>
      <c r="HX58" s="112" t="s">
        <v>131</v>
      </c>
      <c r="HY58" s="112" t="s">
        <v>65</v>
      </c>
    </row>
    <row r="59" spans="91:233" x14ac:dyDescent="0.2">
      <c r="CM59">
        <v>5</v>
      </c>
      <c r="CN59" s="112" t="s">
        <v>240</v>
      </c>
      <c r="CO59" s="112" t="s">
        <v>257</v>
      </c>
      <c r="CP59" s="112" t="s">
        <v>203</v>
      </c>
      <c r="CQ59" s="112" t="s">
        <v>91</v>
      </c>
      <c r="CR59" s="112" t="s">
        <v>65</v>
      </c>
      <c r="CS59" s="112" t="s">
        <v>22</v>
      </c>
      <c r="CT59" s="112" t="s">
        <v>65</v>
      </c>
      <c r="CU59" s="112" t="s">
        <v>82</v>
      </c>
      <c r="CV59" s="112" t="s">
        <v>63</v>
      </c>
      <c r="CW59" s="112" t="s">
        <v>208</v>
      </c>
      <c r="CX59" s="112" t="s">
        <v>258</v>
      </c>
      <c r="CY59" s="112" t="s">
        <v>65</v>
      </c>
      <c r="CZ59" s="112" t="s">
        <v>259</v>
      </c>
      <c r="EA59">
        <v>7</v>
      </c>
      <c r="EB59" s="112" t="s">
        <v>310</v>
      </c>
      <c r="EC59" s="112" t="s">
        <v>315</v>
      </c>
      <c r="ED59" s="112" t="s">
        <v>65</v>
      </c>
      <c r="EE59" s="112" t="s">
        <v>66</v>
      </c>
      <c r="EF59" s="112" t="s">
        <v>63</v>
      </c>
      <c r="EG59" s="112" t="s">
        <v>65</v>
      </c>
      <c r="EH59" s="112" t="s">
        <v>65</v>
      </c>
      <c r="EI59" s="112" t="s">
        <v>79</v>
      </c>
      <c r="EJ59" s="112" t="s">
        <v>63</v>
      </c>
      <c r="EK59" s="112" t="s">
        <v>66</v>
      </c>
      <c r="EL59" s="112" t="s">
        <v>66</v>
      </c>
      <c r="EM59" s="112" t="s">
        <v>65</v>
      </c>
      <c r="EN59" s="112" t="s">
        <v>65</v>
      </c>
      <c r="HW59">
        <v>6</v>
      </c>
      <c r="HX59" s="112" t="s">
        <v>132</v>
      </c>
      <c r="HY59" s="112" t="s">
        <v>65</v>
      </c>
    </row>
    <row r="60" spans="91:233" x14ac:dyDescent="0.2">
      <c r="CM60">
        <v>5</v>
      </c>
      <c r="CN60" s="112" t="s">
        <v>241</v>
      </c>
      <c r="CO60" s="112" t="s">
        <v>256</v>
      </c>
      <c r="CP60" s="112" t="s">
        <v>90</v>
      </c>
      <c r="CQ60" s="112" t="s">
        <v>91</v>
      </c>
      <c r="CR60" s="112" t="s">
        <v>65</v>
      </c>
      <c r="CS60" s="112" t="s">
        <v>22</v>
      </c>
      <c r="CT60" s="112" t="s">
        <v>65</v>
      </c>
      <c r="CU60" s="112" t="s">
        <v>82</v>
      </c>
      <c r="CV60" s="112" t="s">
        <v>65</v>
      </c>
      <c r="CW60" s="112" t="s">
        <v>65</v>
      </c>
      <c r="CX60" s="112" t="s">
        <v>65</v>
      </c>
      <c r="CY60" s="112" t="s">
        <v>65</v>
      </c>
      <c r="CZ60" s="112" t="s">
        <v>65</v>
      </c>
      <c r="EA60">
        <v>7</v>
      </c>
      <c r="EB60" s="112" t="s">
        <v>310</v>
      </c>
      <c r="EC60" s="112" t="s">
        <v>316</v>
      </c>
      <c r="ED60" s="112" t="s">
        <v>65</v>
      </c>
      <c r="EE60" s="112" t="s">
        <v>66</v>
      </c>
      <c r="EF60" s="112" t="s">
        <v>63</v>
      </c>
      <c r="EG60" s="112" t="s">
        <v>65</v>
      </c>
      <c r="EH60" s="112" t="s">
        <v>65</v>
      </c>
      <c r="EI60" s="112" t="s">
        <v>79</v>
      </c>
      <c r="EJ60" s="112" t="s">
        <v>63</v>
      </c>
      <c r="EK60" s="112" t="s">
        <v>66</v>
      </c>
      <c r="EL60" s="112" t="s">
        <v>66</v>
      </c>
      <c r="EM60" s="112" t="s">
        <v>65</v>
      </c>
      <c r="EN60" s="112" t="s">
        <v>65</v>
      </c>
      <c r="HW60">
        <v>6</v>
      </c>
      <c r="HX60" s="112" t="s">
        <v>133</v>
      </c>
      <c r="HY60" s="112" t="s">
        <v>66</v>
      </c>
    </row>
    <row r="61" spans="91:233" x14ac:dyDescent="0.2">
      <c r="CM61">
        <v>5</v>
      </c>
      <c r="CN61" s="112" t="s">
        <v>240</v>
      </c>
      <c r="CO61" s="112" t="s">
        <v>260</v>
      </c>
      <c r="CP61" s="112" t="s">
        <v>204</v>
      </c>
      <c r="CQ61" s="112" t="s">
        <v>93</v>
      </c>
      <c r="CR61" s="112" t="s">
        <v>65</v>
      </c>
      <c r="CS61" s="112" t="s">
        <v>22</v>
      </c>
      <c r="CT61" s="112" t="s">
        <v>65</v>
      </c>
      <c r="CU61" s="112" t="s">
        <v>82</v>
      </c>
      <c r="CV61" s="112" t="s">
        <v>63</v>
      </c>
      <c r="CW61" s="112" t="s">
        <v>208</v>
      </c>
      <c r="CX61" s="112" t="s">
        <v>261</v>
      </c>
      <c r="CY61" s="112" t="s">
        <v>65</v>
      </c>
      <c r="CZ61" s="112" t="s">
        <v>262</v>
      </c>
      <c r="EA61">
        <v>7</v>
      </c>
      <c r="EB61" s="112" t="s">
        <v>310</v>
      </c>
      <c r="EC61" s="112" t="s">
        <v>317</v>
      </c>
      <c r="ED61" s="112" t="s">
        <v>65</v>
      </c>
      <c r="EE61" s="112" t="s">
        <v>66</v>
      </c>
      <c r="EF61" s="112" t="s">
        <v>63</v>
      </c>
      <c r="EG61" s="112" t="s">
        <v>65</v>
      </c>
      <c r="EH61" s="112" t="s">
        <v>65</v>
      </c>
      <c r="EI61" s="112" t="s">
        <v>79</v>
      </c>
      <c r="EJ61" s="112" t="s">
        <v>63</v>
      </c>
      <c r="EK61" s="112" t="s">
        <v>66</v>
      </c>
      <c r="EL61" s="112" t="s">
        <v>66</v>
      </c>
      <c r="EM61" s="112" t="s">
        <v>65</v>
      </c>
      <c r="EN61" s="112" t="s">
        <v>65</v>
      </c>
      <c r="HW61">
        <v>6</v>
      </c>
      <c r="HX61" s="112" t="s">
        <v>134</v>
      </c>
      <c r="HY61" s="112" t="s">
        <v>63</v>
      </c>
    </row>
    <row r="62" spans="91:233" x14ac:dyDescent="0.2">
      <c r="CM62">
        <v>5</v>
      </c>
      <c r="CN62" s="112" t="s">
        <v>241</v>
      </c>
      <c r="CO62" s="112" t="s">
        <v>263</v>
      </c>
      <c r="CP62" s="112" t="s">
        <v>92</v>
      </c>
      <c r="CQ62" s="112" t="s">
        <v>93</v>
      </c>
      <c r="CR62" s="112" t="s">
        <v>65</v>
      </c>
      <c r="CS62" s="112" t="s">
        <v>22</v>
      </c>
      <c r="CT62" s="112" t="s">
        <v>65</v>
      </c>
      <c r="CU62" s="112" t="s">
        <v>82</v>
      </c>
      <c r="CV62" s="112" t="s">
        <v>65</v>
      </c>
      <c r="CW62" s="112" t="s">
        <v>65</v>
      </c>
      <c r="CX62" s="112" t="s">
        <v>65</v>
      </c>
      <c r="CY62" s="112" t="s">
        <v>65</v>
      </c>
      <c r="CZ62" s="112" t="s">
        <v>65</v>
      </c>
      <c r="EA62">
        <v>7</v>
      </c>
      <c r="EB62" s="112" t="s">
        <v>310</v>
      </c>
      <c r="EC62" s="112" t="s">
        <v>318</v>
      </c>
      <c r="ED62" s="112" t="s">
        <v>65</v>
      </c>
      <c r="EE62" s="112" t="s">
        <v>66</v>
      </c>
      <c r="EF62" s="112" t="s">
        <v>63</v>
      </c>
      <c r="EG62" s="112" t="s">
        <v>65</v>
      </c>
      <c r="EH62" s="112" t="s">
        <v>65</v>
      </c>
      <c r="EI62" s="112" t="s">
        <v>79</v>
      </c>
      <c r="EJ62" s="112" t="s">
        <v>63</v>
      </c>
      <c r="EK62" s="112" t="s">
        <v>66</v>
      </c>
      <c r="EL62" s="112" t="s">
        <v>66</v>
      </c>
      <c r="EM62" s="112" t="s">
        <v>65</v>
      </c>
      <c r="EN62" s="112" t="s">
        <v>65</v>
      </c>
      <c r="HW62">
        <v>6</v>
      </c>
      <c r="HX62" s="112" t="s">
        <v>135</v>
      </c>
      <c r="HY62" s="112" t="s">
        <v>63</v>
      </c>
    </row>
    <row r="63" spans="91:233" x14ac:dyDescent="0.2">
      <c r="CM63">
        <v>5</v>
      </c>
      <c r="CN63" s="112" t="s">
        <v>240</v>
      </c>
      <c r="CO63" s="112" t="s">
        <v>264</v>
      </c>
      <c r="CP63" s="112" t="s">
        <v>205</v>
      </c>
      <c r="CQ63" s="112" t="s">
        <v>94</v>
      </c>
      <c r="CR63" s="112" t="s">
        <v>65</v>
      </c>
      <c r="CS63" s="112" t="s">
        <v>22</v>
      </c>
      <c r="CT63" s="112" t="s">
        <v>65</v>
      </c>
      <c r="CU63" s="112" t="s">
        <v>82</v>
      </c>
      <c r="CV63" s="112" t="s">
        <v>63</v>
      </c>
      <c r="CW63" s="112" t="s">
        <v>208</v>
      </c>
      <c r="CX63" s="112" t="s">
        <v>258</v>
      </c>
      <c r="CY63" s="112" t="s">
        <v>65</v>
      </c>
      <c r="CZ63" s="112" t="s">
        <v>259</v>
      </c>
      <c r="EA63">
        <v>7</v>
      </c>
      <c r="EB63" s="112" t="s">
        <v>310</v>
      </c>
      <c r="EC63" s="112" t="s">
        <v>319</v>
      </c>
      <c r="ED63" s="112" t="s">
        <v>65</v>
      </c>
      <c r="EE63" s="112" t="s">
        <v>66</v>
      </c>
      <c r="EF63" s="112" t="s">
        <v>63</v>
      </c>
      <c r="EG63" s="112" t="s">
        <v>65</v>
      </c>
      <c r="EH63" s="112" t="s">
        <v>65</v>
      </c>
      <c r="EI63" s="112" t="s">
        <v>79</v>
      </c>
      <c r="EJ63" s="112" t="s">
        <v>63</v>
      </c>
      <c r="EK63" s="112" t="s">
        <v>66</v>
      </c>
      <c r="EL63" s="112" t="s">
        <v>66</v>
      </c>
      <c r="EM63" s="112" t="s">
        <v>65</v>
      </c>
      <c r="EN63" s="112" t="s">
        <v>65</v>
      </c>
      <c r="HW63">
        <v>6</v>
      </c>
      <c r="HX63" s="112" t="s">
        <v>136</v>
      </c>
      <c r="HY63" s="112" t="s">
        <v>64</v>
      </c>
    </row>
    <row r="64" spans="91:233" x14ac:dyDescent="0.2">
      <c r="CM64">
        <v>5</v>
      </c>
      <c r="CN64" s="112" t="s">
        <v>241</v>
      </c>
      <c r="CO64" s="112" t="s">
        <v>265</v>
      </c>
      <c r="CP64" s="112" t="s">
        <v>95</v>
      </c>
      <c r="CQ64" s="112" t="s">
        <v>94</v>
      </c>
      <c r="CR64" s="112" t="s">
        <v>65</v>
      </c>
      <c r="CS64" s="112" t="s">
        <v>22</v>
      </c>
      <c r="CT64" s="112" t="s">
        <v>65</v>
      </c>
      <c r="CU64" s="112" t="s">
        <v>82</v>
      </c>
      <c r="CV64" s="112" t="s">
        <v>65</v>
      </c>
      <c r="CW64" s="112" t="s">
        <v>65</v>
      </c>
      <c r="CX64" s="112" t="s">
        <v>65</v>
      </c>
      <c r="CY64" s="112" t="s">
        <v>65</v>
      </c>
      <c r="CZ64" s="112" t="s">
        <v>65</v>
      </c>
      <c r="EA64">
        <v>6</v>
      </c>
      <c r="EB64" s="112" t="s">
        <v>274</v>
      </c>
      <c r="EC64" s="112" t="s">
        <v>141</v>
      </c>
      <c r="ED64" s="112" t="s">
        <v>65</v>
      </c>
      <c r="EE64" s="112" t="s">
        <v>65</v>
      </c>
      <c r="EF64" s="112" t="s">
        <v>65</v>
      </c>
      <c r="EG64" s="112" t="s">
        <v>65</v>
      </c>
      <c r="EH64" s="112" t="s">
        <v>65</v>
      </c>
      <c r="EI64" s="112" t="s">
        <v>79</v>
      </c>
      <c r="EJ64" s="112" t="s">
        <v>63</v>
      </c>
      <c r="EK64" s="112" t="s">
        <v>66</v>
      </c>
      <c r="EL64" s="112" t="s">
        <v>66</v>
      </c>
      <c r="EM64" s="112" t="s">
        <v>65</v>
      </c>
      <c r="EN64" s="112" t="s">
        <v>65</v>
      </c>
      <c r="HW64">
        <v>5</v>
      </c>
      <c r="HX64" s="112" t="s">
        <v>106</v>
      </c>
      <c r="HY64" s="112" t="s">
        <v>65</v>
      </c>
    </row>
    <row r="65" spans="91:233" x14ac:dyDescent="0.2">
      <c r="CM65">
        <v>5</v>
      </c>
      <c r="CN65" s="112" t="s">
        <v>241</v>
      </c>
      <c r="CO65" s="112" t="s">
        <v>266</v>
      </c>
      <c r="CP65" s="112" t="s">
        <v>97</v>
      </c>
      <c r="CQ65" s="112" t="s">
        <v>96</v>
      </c>
      <c r="CR65" s="112" t="s">
        <v>65</v>
      </c>
      <c r="CS65" s="112" t="s">
        <v>22</v>
      </c>
      <c r="CT65" s="112" t="s">
        <v>65</v>
      </c>
      <c r="CU65" s="112" t="s">
        <v>82</v>
      </c>
      <c r="CV65" s="112" t="s">
        <v>65</v>
      </c>
      <c r="CW65" s="112" t="s">
        <v>65</v>
      </c>
      <c r="CX65" s="112" t="s">
        <v>65</v>
      </c>
      <c r="CY65" s="112" t="s">
        <v>65</v>
      </c>
      <c r="CZ65" s="112" t="s">
        <v>65</v>
      </c>
      <c r="EA65">
        <v>6</v>
      </c>
      <c r="EB65" s="112" t="s">
        <v>274</v>
      </c>
      <c r="EC65" s="112" t="s">
        <v>143</v>
      </c>
      <c r="ED65" s="112" t="s">
        <v>65</v>
      </c>
      <c r="EE65" s="112" t="s">
        <v>65</v>
      </c>
      <c r="EF65" s="112" t="s">
        <v>65</v>
      </c>
      <c r="EG65" s="112" t="s">
        <v>65</v>
      </c>
      <c r="EH65" s="112" t="s">
        <v>65</v>
      </c>
      <c r="EI65" s="112" t="s">
        <v>79</v>
      </c>
      <c r="EJ65" s="112" t="s">
        <v>63</v>
      </c>
      <c r="EK65" s="112" t="s">
        <v>66</v>
      </c>
      <c r="EL65" s="112" t="s">
        <v>66</v>
      </c>
      <c r="EM65" s="112" t="s">
        <v>65</v>
      </c>
      <c r="EN65" s="112" t="s">
        <v>65</v>
      </c>
      <c r="HW65">
        <v>5</v>
      </c>
      <c r="HX65" s="112" t="s">
        <v>107</v>
      </c>
      <c r="HY65" s="112" t="s">
        <v>65</v>
      </c>
    </row>
    <row r="66" spans="91:233" x14ac:dyDescent="0.2">
      <c r="CM66">
        <v>5</v>
      </c>
      <c r="CN66" s="112" t="s">
        <v>241</v>
      </c>
      <c r="CO66" s="112" t="s">
        <v>267</v>
      </c>
      <c r="CP66" s="112" t="s">
        <v>98</v>
      </c>
      <c r="CQ66" s="112" t="s">
        <v>99</v>
      </c>
      <c r="CR66" s="112" t="s">
        <v>65</v>
      </c>
      <c r="CS66" s="112" t="s">
        <v>22</v>
      </c>
      <c r="CT66" s="112" t="s">
        <v>65</v>
      </c>
      <c r="CU66" s="112" t="s">
        <v>82</v>
      </c>
      <c r="CV66" s="112" t="s">
        <v>65</v>
      </c>
      <c r="CW66" s="112" t="s">
        <v>65</v>
      </c>
      <c r="CX66" s="112" t="s">
        <v>65</v>
      </c>
      <c r="CY66" s="112" t="s">
        <v>65</v>
      </c>
      <c r="CZ66" s="112" t="s">
        <v>65</v>
      </c>
      <c r="EA66">
        <v>6</v>
      </c>
      <c r="EB66" s="112" t="s">
        <v>274</v>
      </c>
      <c r="EC66" s="112" t="s">
        <v>144</v>
      </c>
      <c r="ED66" s="112" t="s">
        <v>65</v>
      </c>
      <c r="EE66" s="112" t="s">
        <v>65</v>
      </c>
      <c r="EF66" s="112" t="s">
        <v>65</v>
      </c>
      <c r="EG66" s="112" t="s">
        <v>65</v>
      </c>
      <c r="EH66" s="112" t="s">
        <v>65</v>
      </c>
      <c r="EI66" s="112" t="s">
        <v>79</v>
      </c>
      <c r="EJ66" s="112" t="s">
        <v>63</v>
      </c>
      <c r="EK66" s="112" t="s">
        <v>66</v>
      </c>
      <c r="EL66" s="112" t="s">
        <v>66</v>
      </c>
      <c r="EM66" s="112" t="s">
        <v>65</v>
      </c>
      <c r="EN66" s="112" t="s">
        <v>65</v>
      </c>
      <c r="HW66">
        <v>5</v>
      </c>
      <c r="HX66" s="112" t="s">
        <v>108</v>
      </c>
      <c r="HY66" s="112" t="s">
        <v>65</v>
      </c>
    </row>
    <row r="67" spans="91:233" x14ac:dyDescent="0.2">
      <c r="CM67">
        <v>5</v>
      </c>
      <c r="CN67" s="112" t="s">
        <v>241</v>
      </c>
      <c r="CO67" s="112" t="s">
        <v>268</v>
      </c>
      <c r="CP67" s="112" t="s">
        <v>100</v>
      </c>
      <c r="CQ67" s="112" t="s">
        <v>101</v>
      </c>
      <c r="CR67" s="112" t="s">
        <v>65</v>
      </c>
      <c r="CS67" s="112" t="s">
        <v>22</v>
      </c>
      <c r="CT67" s="112" t="s">
        <v>65</v>
      </c>
      <c r="CU67" s="112" t="s">
        <v>82</v>
      </c>
      <c r="CV67" s="112" t="s">
        <v>65</v>
      </c>
      <c r="CW67" s="112" t="s">
        <v>65</v>
      </c>
      <c r="CX67" s="112" t="s">
        <v>65</v>
      </c>
      <c r="CY67" s="112" t="s">
        <v>65</v>
      </c>
      <c r="CZ67" s="112" t="s">
        <v>65</v>
      </c>
      <c r="EA67">
        <v>6</v>
      </c>
      <c r="EB67" s="112" t="s">
        <v>274</v>
      </c>
      <c r="EC67" s="112" t="s">
        <v>146</v>
      </c>
      <c r="ED67" s="112" t="s">
        <v>65</v>
      </c>
      <c r="EE67" s="112" t="s">
        <v>65</v>
      </c>
      <c r="EF67" s="112" t="s">
        <v>63</v>
      </c>
      <c r="EG67" s="112" t="s">
        <v>65</v>
      </c>
      <c r="EH67" s="112" t="s">
        <v>65</v>
      </c>
      <c r="EI67" s="112" t="s">
        <v>79</v>
      </c>
      <c r="EJ67" s="112" t="s">
        <v>63</v>
      </c>
      <c r="EK67" s="112" t="s">
        <v>66</v>
      </c>
      <c r="EL67" s="112" t="s">
        <v>66</v>
      </c>
      <c r="EM67" s="112" t="s">
        <v>65</v>
      </c>
      <c r="EN67" s="112" t="s">
        <v>65</v>
      </c>
      <c r="HW67">
        <v>5</v>
      </c>
      <c r="HX67" s="112" t="s">
        <v>109</v>
      </c>
      <c r="HY67" s="112" t="s">
        <v>64</v>
      </c>
    </row>
    <row r="68" spans="91:233" x14ac:dyDescent="0.2">
      <c r="CM68">
        <v>5</v>
      </c>
      <c r="CN68" s="112" t="s">
        <v>241</v>
      </c>
      <c r="CO68" s="112" t="s">
        <v>269</v>
      </c>
      <c r="CP68" s="112" t="s">
        <v>102</v>
      </c>
      <c r="CQ68" s="112" t="s">
        <v>103</v>
      </c>
      <c r="CR68" s="112" t="s">
        <v>65</v>
      </c>
      <c r="CS68" s="112" t="s">
        <v>22</v>
      </c>
      <c r="CT68" s="112" t="s">
        <v>65</v>
      </c>
      <c r="CU68" s="112" t="s">
        <v>82</v>
      </c>
      <c r="CV68" s="112" t="s">
        <v>65</v>
      </c>
      <c r="CW68" s="112" t="s">
        <v>65</v>
      </c>
      <c r="CX68" s="112" t="s">
        <v>65</v>
      </c>
      <c r="CY68" s="112" t="s">
        <v>65</v>
      </c>
      <c r="CZ68" s="112" t="s">
        <v>65</v>
      </c>
      <c r="EA68">
        <v>6</v>
      </c>
      <c r="EB68" s="112" t="s">
        <v>274</v>
      </c>
      <c r="EC68" s="112" t="s">
        <v>149</v>
      </c>
      <c r="ED68" s="112" t="s">
        <v>65</v>
      </c>
      <c r="EE68" s="112" t="s">
        <v>65</v>
      </c>
      <c r="EF68" s="112" t="s">
        <v>65</v>
      </c>
      <c r="EG68" s="112" t="s">
        <v>65</v>
      </c>
      <c r="EH68" s="112" t="s">
        <v>65</v>
      </c>
      <c r="EI68" s="112" t="s">
        <v>79</v>
      </c>
      <c r="EJ68" s="112" t="s">
        <v>63</v>
      </c>
      <c r="EK68" s="112" t="s">
        <v>66</v>
      </c>
      <c r="EL68" s="112" t="s">
        <v>66</v>
      </c>
      <c r="EM68" s="112" t="s">
        <v>65</v>
      </c>
      <c r="EN68" s="112" t="s">
        <v>65</v>
      </c>
      <c r="HW68">
        <v>5</v>
      </c>
      <c r="HX68" s="112" t="s">
        <v>110</v>
      </c>
      <c r="HY68" s="112" t="s">
        <v>65</v>
      </c>
    </row>
    <row r="69" spans="91:233" x14ac:dyDescent="0.2">
      <c r="CM69">
        <v>5</v>
      </c>
      <c r="CN69" s="112" t="s">
        <v>241</v>
      </c>
      <c r="CO69" s="112" t="s">
        <v>270</v>
      </c>
      <c r="CP69" s="112" t="s">
        <v>104</v>
      </c>
      <c r="CQ69" s="112" t="s">
        <v>105</v>
      </c>
      <c r="CR69" s="112" t="s">
        <v>65</v>
      </c>
      <c r="CS69" s="112" t="s">
        <v>22</v>
      </c>
      <c r="CT69" s="112" t="s">
        <v>65</v>
      </c>
      <c r="CU69" s="112" t="s">
        <v>82</v>
      </c>
      <c r="CV69" s="112" t="s">
        <v>65</v>
      </c>
      <c r="CW69" s="112" t="s">
        <v>65</v>
      </c>
      <c r="CX69" s="112" t="s">
        <v>65</v>
      </c>
      <c r="CY69" s="112" t="s">
        <v>65</v>
      </c>
      <c r="CZ69" s="112" t="s">
        <v>65</v>
      </c>
      <c r="EA69">
        <v>6</v>
      </c>
      <c r="EB69" s="112" t="s">
        <v>274</v>
      </c>
      <c r="EC69" s="112" t="s">
        <v>151</v>
      </c>
      <c r="ED69" s="112" t="s">
        <v>65</v>
      </c>
      <c r="EE69" s="112" t="s">
        <v>65</v>
      </c>
      <c r="EF69" s="112" t="s">
        <v>65</v>
      </c>
      <c r="EG69" s="112" t="s">
        <v>65</v>
      </c>
      <c r="EH69" s="112" t="s">
        <v>65</v>
      </c>
      <c r="EI69" s="112" t="s">
        <v>79</v>
      </c>
      <c r="EJ69" s="112" t="s">
        <v>63</v>
      </c>
      <c r="EK69" s="112" t="s">
        <v>66</v>
      </c>
      <c r="EL69" s="112" t="s">
        <v>66</v>
      </c>
      <c r="EM69" s="112" t="s">
        <v>65</v>
      </c>
      <c r="EN69" s="112" t="s">
        <v>65</v>
      </c>
      <c r="HW69">
        <v>5</v>
      </c>
      <c r="HX69" s="112" t="s">
        <v>111</v>
      </c>
      <c r="HY69" s="112" t="s">
        <v>64</v>
      </c>
    </row>
    <row r="70" spans="91:233" x14ac:dyDescent="0.2">
      <c r="CM70">
        <v>4</v>
      </c>
      <c r="CN70" s="112" t="s">
        <v>220</v>
      </c>
      <c r="CO70" s="112" t="s">
        <v>222</v>
      </c>
      <c r="CP70" s="112" t="s">
        <v>194</v>
      </c>
      <c r="CQ70" s="112" t="s">
        <v>69</v>
      </c>
      <c r="CR70" s="112" t="s">
        <v>65</v>
      </c>
      <c r="CS70" s="112" t="s">
        <v>22</v>
      </c>
      <c r="CT70" s="112" t="s">
        <v>65</v>
      </c>
      <c r="CU70" s="112" t="s">
        <v>82</v>
      </c>
      <c r="CV70" s="112" t="s">
        <v>63</v>
      </c>
      <c r="CW70" s="112" t="s">
        <v>208</v>
      </c>
      <c r="CX70" s="112" t="s">
        <v>223</v>
      </c>
      <c r="CY70" s="112" t="s">
        <v>65</v>
      </c>
      <c r="CZ70" s="112" t="s">
        <v>224</v>
      </c>
      <c r="EA70">
        <v>6</v>
      </c>
      <c r="EB70" s="112" t="s">
        <v>274</v>
      </c>
      <c r="EC70" s="112" t="s">
        <v>153</v>
      </c>
      <c r="ED70" s="112" t="s">
        <v>65</v>
      </c>
      <c r="EE70" s="112" t="s">
        <v>65</v>
      </c>
      <c r="EF70" s="112" t="s">
        <v>65</v>
      </c>
      <c r="EG70" s="112" t="s">
        <v>65</v>
      </c>
      <c r="EH70" s="112" t="s">
        <v>65</v>
      </c>
      <c r="EI70" s="112" t="s">
        <v>79</v>
      </c>
      <c r="EJ70" s="112" t="s">
        <v>63</v>
      </c>
      <c r="EK70" s="112" t="s">
        <v>66</v>
      </c>
      <c r="EL70" s="112" t="s">
        <v>66</v>
      </c>
      <c r="EM70" s="112" t="s">
        <v>65</v>
      </c>
      <c r="EN70" s="112" t="s">
        <v>65</v>
      </c>
      <c r="HW70">
        <v>5</v>
      </c>
      <c r="HX70" s="112" t="s">
        <v>112</v>
      </c>
      <c r="HY70" s="112" t="s">
        <v>65</v>
      </c>
    </row>
    <row r="71" spans="91:233" x14ac:dyDescent="0.2">
      <c r="CM71">
        <v>4</v>
      </c>
      <c r="CN71" s="112" t="s">
        <v>221</v>
      </c>
      <c r="CO71" s="112" t="s">
        <v>225</v>
      </c>
      <c r="CP71" s="112" t="s">
        <v>83</v>
      </c>
      <c r="CQ71" s="112" t="s">
        <v>69</v>
      </c>
      <c r="CR71" s="112" t="s">
        <v>65</v>
      </c>
      <c r="CS71" s="112" t="s">
        <v>22</v>
      </c>
      <c r="CT71" s="112" t="s">
        <v>65</v>
      </c>
      <c r="CU71" s="112" t="s">
        <v>82</v>
      </c>
      <c r="CV71" s="112" t="s">
        <v>65</v>
      </c>
      <c r="CW71" s="112" t="s">
        <v>65</v>
      </c>
      <c r="CX71" s="112" t="s">
        <v>65</v>
      </c>
      <c r="CY71" s="112" t="s">
        <v>65</v>
      </c>
      <c r="CZ71" s="112" t="s">
        <v>65</v>
      </c>
      <c r="EA71">
        <v>6</v>
      </c>
      <c r="EB71" s="112" t="s">
        <v>274</v>
      </c>
      <c r="EC71" s="112" t="s">
        <v>155</v>
      </c>
      <c r="ED71" s="112" t="s">
        <v>65</v>
      </c>
      <c r="EE71" s="112" t="s">
        <v>65</v>
      </c>
      <c r="EF71" s="112" t="s">
        <v>63</v>
      </c>
      <c r="EG71" s="112" t="s">
        <v>65</v>
      </c>
      <c r="EH71" s="112" t="s">
        <v>65</v>
      </c>
      <c r="EI71" s="112" t="s">
        <v>79</v>
      </c>
      <c r="EJ71" s="112" t="s">
        <v>63</v>
      </c>
      <c r="EK71" s="112" t="s">
        <v>66</v>
      </c>
      <c r="EL71" s="112" t="s">
        <v>66</v>
      </c>
      <c r="EM71" s="112" t="s">
        <v>65</v>
      </c>
      <c r="EN71" s="112" t="s">
        <v>65</v>
      </c>
      <c r="HW71">
        <v>5</v>
      </c>
      <c r="HX71" s="112" t="s">
        <v>113</v>
      </c>
      <c r="HY71" s="112" t="s">
        <v>271</v>
      </c>
    </row>
    <row r="72" spans="91:233" x14ac:dyDescent="0.2">
      <c r="CM72">
        <v>4</v>
      </c>
      <c r="CN72" s="112" t="s">
        <v>221</v>
      </c>
      <c r="CO72" s="112" t="s">
        <v>226</v>
      </c>
      <c r="CP72" s="112" t="s">
        <v>84</v>
      </c>
      <c r="CQ72" s="112" t="s">
        <v>85</v>
      </c>
      <c r="CR72" s="112" t="s">
        <v>65</v>
      </c>
      <c r="CS72" s="112" t="s">
        <v>22</v>
      </c>
      <c r="CT72" s="112" t="s">
        <v>65</v>
      </c>
      <c r="CU72" s="112" t="s">
        <v>82</v>
      </c>
      <c r="CV72" s="112" t="s">
        <v>65</v>
      </c>
      <c r="CW72" s="112" t="s">
        <v>65</v>
      </c>
      <c r="CX72" s="112" t="s">
        <v>65</v>
      </c>
      <c r="CY72" s="112" t="s">
        <v>65</v>
      </c>
      <c r="CZ72" s="112" t="s">
        <v>65</v>
      </c>
      <c r="EA72">
        <v>6</v>
      </c>
      <c r="EB72" s="112" t="s">
        <v>274</v>
      </c>
      <c r="EC72" s="112" t="s">
        <v>165</v>
      </c>
      <c r="ED72" s="112" t="s">
        <v>65</v>
      </c>
      <c r="EE72" s="112" t="s">
        <v>65</v>
      </c>
      <c r="EF72" s="112" t="s">
        <v>65</v>
      </c>
      <c r="EG72" s="112" t="s">
        <v>65</v>
      </c>
      <c r="EH72" s="112" t="s">
        <v>65</v>
      </c>
      <c r="EI72" s="112" t="s">
        <v>79</v>
      </c>
      <c r="EJ72" s="112" t="s">
        <v>63</v>
      </c>
      <c r="EK72" s="112" t="s">
        <v>66</v>
      </c>
      <c r="EL72" s="112" t="s">
        <v>66</v>
      </c>
      <c r="EM72" s="112" t="s">
        <v>65</v>
      </c>
      <c r="EN72" s="112" t="s">
        <v>65</v>
      </c>
      <c r="HW72">
        <v>5</v>
      </c>
      <c r="HX72" s="112" t="s">
        <v>115</v>
      </c>
      <c r="HY72" s="112" t="s">
        <v>238</v>
      </c>
    </row>
    <row r="73" spans="91:233" x14ac:dyDescent="0.2">
      <c r="CM73">
        <v>4</v>
      </c>
      <c r="CN73" s="112" t="s">
        <v>221</v>
      </c>
      <c r="CO73" s="112" t="s">
        <v>227</v>
      </c>
      <c r="CP73" s="112" t="s">
        <v>87</v>
      </c>
      <c r="CQ73" s="112" t="s">
        <v>86</v>
      </c>
      <c r="CR73" s="112" t="s">
        <v>65</v>
      </c>
      <c r="CS73" s="112" t="s">
        <v>22</v>
      </c>
      <c r="CT73" s="112" t="s">
        <v>65</v>
      </c>
      <c r="CU73" s="112" t="s">
        <v>82</v>
      </c>
      <c r="CV73" s="112" t="s">
        <v>65</v>
      </c>
      <c r="CW73" s="112" t="s">
        <v>65</v>
      </c>
      <c r="CX73" s="112" t="s">
        <v>65</v>
      </c>
      <c r="CY73" s="112" t="s">
        <v>65</v>
      </c>
      <c r="CZ73" s="112" t="s">
        <v>65</v>
      </c>
      <c r="EA73">
        <v>6</v>
      </c>
      <c r="EB73" s="112" t="s">
        <v>274</v>
      </c>
      <c r="EC73" s="112" t="s">
        <v>163</v>
      </c>
      <c r="ED73" s="112" t="s">
        <v>65</v>
      </c>
      <c r="EE73" s="112" t="s">
        <v>65</v>
      </c>
      <c r="EF73" s="112" t="s">
        <v>65</v>
      </c>
      <c r="EG73" s="112" t="s">
        <v>65</v>
      </c>
      <c r="EH73" s="112" t="s">
        <v>65</v>
      </c>
      <c r="EI73" s="112" t="s">
        <v>79</v>
      </c>
      <c r="EJ73" s="112" t="s">
        <v>63</v>
      </c>
      <c r="EK73" s="112" t="s">
        <v>66</v>
      </c>
      <c r="EL73" s="112" t="s">
        <v>66</v>
      </c>
      <c r="EM73" s="112" t="s">
        <v>65</v>
      </c>
      <c r="EN73" s="112" t="s">
        <v>65</v>
      </c>
      <c r="HW73">
        <v>5</v>
      </c>
      <c r="HX73" s="112" t="s">
        <v>116</v>
      </c>
      <c r="HY73" s="112" t="s">
        <v>117</v>
      </c>
    </row>
    <row r="74" spans="91:233" x14ac:dyDescent="0.2">
      <c r="CM74">
        <v>4</v>
      </c>
      <c r="CN74" s="112" t="s">
        <v>221</v>
      </c>
      <c r="CO74" s="112" t="s">
        <v>228</v>
      </c>
      <c r="CP74" s="112" t="s">
        <v>88</v>
      </c>
      <c r="CQ74" s="112" t="s">
        <v>89</v>
      </c>
      <c r="CR74" s="112" t="s">
        <v>65</v>
      </c>
      <c r="CS74" s="112" t="s">
        <v>22</v>
      </c>
      <c r="CT74" s="112" t="s">
        <v>65</v>
      </c>
      <c r="CU74" s="112" t="s">
        <v>82</v>
      </c>
      <c r="CV74" s="112" t="s">
        <v>65</v>
      </c>
      <c r="CW74" s="112" t="s">
        <v>65</v>
      </c>
      <c r="CX74" s="112" t="s">
        <v>65</v>
      </c>
      <c r="CY74" s="112" t="s">
        <v>65</v>
      </c>
      <c r="CZ74" s="112" t="s">
        <v>65</v>
      </c>
      <c r="EA74">
        <v>6</v>
      </c>
      <c r="EB74" s="112" t="s">
        <v>274</v>
      </c>
      <c r="EC74" s="112" t="s">
        <v>161</v>
      </c>
      <c r="ED74" s="112" t="s">
        <v>65</v>
      </c>
      <c r="EE74" s="112" t="s">
        <v>65</v>
      </c>
      <c r="EF74" s="112" t="s">
        <v>65</v>
      </c>
      <c r="EG74" s="112" t="s">
        <v>65</v>
      </c>
      <c r="EH74" s="112" t="s">
        <v>65</v>
      </c>
      <c r="EI74" s="112" t="s">
        <v>79</v>
      </c>
      <c r="EJ74" s="112" t="s">
        <v>63</v>
      </c>
      <c r="EK74" s="112" t="s">
        <v>66</v>
      </c>
      <c r="EL74" s="112" t="s">
        <v>66</v>
      </c>
      <c r="EM74" s="112" t="s">
        <v>65</v>
      </c>
      <c r="EN74" s="112" t="s">
        <v>65</v>
      </c>
      <c r="HW74">
        <v>5</v>
      </c>
      <c r="HX74" s="112" t="s">
        <v>118</v>
      </c>
      <c r="HY74" s="112" t="s">
        <v>65</v>
      </c>
    </row>
    <row r="75" spans="91:233" x14ac:dyDescent="0.2">
      <c r="CM75">
        <v>4</v>
      </c>
      <c r="CN75" s="112" t="s">
        <v>221</v>
      </c>
      <c r="CO75" s="112" t="s">
        <v>229</v>
      </c>
      <c r="CP75" s="112" t="s">
        <v>90</v>
      </c>
      <c r="CQ75" s="112" t="s">
        <v>91</v>
      </c>
      <c r="CR75" s="112" t="s">
        <v>65</v>
      </c>
      <c r="CS75" s="112" t="s">
        <v>22</v>
      </c>
      <c r="CT75" s="112" t="s">
        <v>65</v>
      </c>
      <c r="CU75" s="112" t="s">
        <v>82</v>
      </c>
      <c r="CV75" s="112" t="s">
        <v>65</v>
      </c>
      <c r="CW75" s="112" t="s">
        <v>65</v>
      </c>
      <c r="CX75" s="112" t="s">
        <v>65</v>
      </c>
      <c r="CY75" s="112" t="s">
        <v>65</v>
      </c>
      <c r="CZ75" s="112" t="s">
        <v>65</v>
      </c>
      <c r="EA75">
        <v>6</v>
      </c>
      <c r="EB75" s="112" t="s">
        <v>274</v>
      </c>
      <c r="EC75" s="112" t="s">
        <v>174</v>
      </c>
      <c r="ED75" s="112" t="s">
        <v>65</v>
      </c>
      <c r="EE75" s="112" t="s">
        <v>65</v>
      </c>
      <c r="EF75" s="112" t="s">
        <v>65</v>
      </c>
      <c r="EG75" s="112" t="s">
        <v>65</v>
      </c>
      <c r="EH75" s="112" t="s">
        <v>65</v>
      </c>
      <c r="EI75" s="112" t="s">
        <v>79</v>
      </c>
      <c r="EJ75" s="112" t="s">
        <v>63</v>
      </c>
      <c r="EK75" s="112" t="s">
        <v>66</v>
      </c>
      <c r="EL75" s="112" t="s">
        <v>66</v>
      </c>
      <c r="EM75" s="112" t="s">
        <v>65</v>
      </c>
      <c r="EN75" s="112" t="s">
        <v>65</v>
      </c>
      <c r="HW75">
        <v>5</v>
      </c>
      <c r="HX75" s="112" t="s">
        <v>119</v>
      </c>
      <c r="HY75" s="112" t="s">
        <v>66</v>
      </c>
    </row>
    <row r="76" spans="91:233" x14ac:dyDescent="0.2">
      <c r="CM76">
        <v>4</v>
      </c>
      <c r="CN76" s="112" t="s">
        <v>221</v>
      </c>
      <c r="CO76" s="112" t="s">
        <v>230</v>
      </c>
      <c r="CP76" s="112" t="s">
        <v>92</v>
      </c>
      <c r="CQ76" s="112" t="s">
        <v>93</v>
      </c>
      <c r="CR76" s="112" t="s">
        <v>65</v>
      </c>
      <c r="CS76" s="112" t="s">
        <v>22</v>
      </c>
      <c r="CT76" s="112" t="s">
        <v>65</v>
      </c>
      <c r="CU76" s="112" t="s">
        <v>82</v>
      </c>
      <c r="CV76" s="112" t="s">
        <v>65</v>
      </c>
      <c r="CW76" s="112" t="s">
        <v>65</v>
      </c>
      <c r="CX76" s="112" t="s">
        <v>65</v>
      </c>
      <c r="CY76" s="112" t="s">
        <v>65</v>
      </c>
      <c r="CZ76" s="112" t="s">
        <v>65</v>
      </c>
      <c r="EA76">
        <v>6</v>
      </c>
      <c r="EB76" s="112" t="s">
        <v>274</v>
      </c>
      <c r="EC76" s="112" t="s">
        <v>157</v>
      </c>
      <c r="ED76" s="112" t="s">
        <v>65</v>
      </c>
      <c r="EE76" s="112" t="s">
        <v>65</v>
      </c>
      <c r="EF76" s="112" t="s">
        <v>65</v>
      </c>
      <c r="EG76" s="112" t="s">
        <v>65</v>
      </c>
      <c r="EH76" s="112" t="s">
        <v>65</v>
      </c>
      <c r="EI76" s="112" t="s">
        <v>79</v>
      </c>
      <c r="EJ76" s="112" t="s">
        <v>63</v>
      </c>
      <c r="EK76" s="112" t="s">
        <v>66</v>
      </c>
      <c r="EL76" s="112" t="s">
        <v>66</v>
      </c>
      <c r="EM76" s="112" t="s">
        <v>65</v>
      </c>
      <c r="EN76" s="112" t="s">
        <v>65</v>
      </c>
      <c r="HW76">
        <v>5</v>
      </c>
      <c r="HX76" s="112" t="s">
        <v>120</v>
      </c>
      <c r="HY76" s="112" t="s">
        <v>65</v>
      </c>
    </row>
    <row r="77" spans="91:233" x14ac:dyDescent="0.2">
      <c r="CM77">
        <v>4</v>
      </c>
      <c r="CN77" s="112" t="s">
        <v>221</v>
      </c>
      <c r="CO77" s="112" t="s">
        <v>231</v>
      </c>
      <c r="CP77" s="112" t="s">
        <v>95</v>
      </c>
      <c r="CQ77" s="112" t="s">
        <v>94</v>
      </c>
      <c r="CR77" s="112" t="s">
        <v>65</v>
      </c>
      <c r="CS77" s="112" t="s">
        <v>22</v>
      </c>
      <c r="CT77" s="112" t="s">
        <v>65</v>
      </c>
      <c r="CU77" s="112" t="s">
        <v>82</v>
      </c>
      <c r="CV77" s="112" t="s">
        <v>65</v>
      </c>
      <c r="CW77" s="112" t="s">
        <v>65</v>
      </c>
      <c r="CX77" s="112" t="s">
        <v>65</v>
      </c>
      <c r="CY77" s="112" t="s">
        <v>65</v>
      </c>
      <c r="CZ77" s="112" t="s">
        <v>65</v>
      </c>
      <c r="EA77">
        <v>6</v>
      </c>
      <c r="EB77" s="112" t="s">
        <v>274</v>
      </c>
      <c r="EC77" s="112" t="s">
        <v>159</v>
      </c>
      <c r="ED77" s="112" t="s">
        <v>65</v>
      </c>
      <c r="EE77" s="112" t="s">
        <v>65</v>
      </c>
      <c r="EF77" s="112" t="s">
        <v>63</v>
      </c>
      <c r="EG77" s="112" t="s">
        <v>65</v>
      </c>
      <c r="EH77" s="112" t="s">
        <v>65</v>
      </c>
      <c r="EI77" s="112" t="s">
        <v>79</v>
      </c>
      <c r="EJ77" s="112" t="s">
        <v>63</v>
      </c>
      <c r="EK77" s="112" t="s">
        <v>66</v>
      </c>
      <c r="EL77" s="112" t="s">
        <v>66</v>
      </c>
      <c r="EM77" s="112" t="s">
        <v>65</v>
      </c>
      <c r="EN77" s="112" t="s">
        <v>65</v>
      </c>
      <c r="HW77">
        <v>5</v>
      </c>
      <c r="HX77" s="112" t="s">
        <v>121</v>
      </c>
      <c r="HY77" s="112" t="s">
        <v>65</v>
      </c>
    </row>
    <row r="78" spans="91:233" x14ac:dyDescent="0.2">
      <c r="CM78">
        <v>4</v>
      </c>
      <c r="CN78" s="112" t="s">
        <v>221</v>
      </c>
      <c r="CO78" s="112" t="s">
        <v>232</v>
      </c>
      <c r="CP78" s="112" t="s">
        <v>97</v>
      </c>
      <c r="CQ78" s="112" t="s">
        <v>96</v>
      </c>
      <c r="CR78" s="112" t="s">
        <v>65</v>
      </c>
      <c r="CS78" s="112" t="s">
        <v>22</v>
      </c>
      <c r="CT78" s="112" t="s">
        <v>65</v>
      </c>
      <c r="CU78" s="112" t="s">
        <v>82</v>
      </c>
      <c r="CV78" s="112" t="s">
        <v>65</v>
      </c>
      <c r="CW78" s="112" t="s">
        <v>65</v>
      </c>
      <c r="CX78" s="112" t="s">
        <v>65</v>
      </c>
      <c r="CY78" s="112" t="s">
        <v>65</v>
      </c>
      <c r="CZ78" s="112" t="s">
        <v>65</v>
      </c>
      <c r="EA78">
        <v>6</v>
      </c>
      <c r="EB78" s="112" t="s">
        <v>274</v>
      </c>
      <c r="EC78" s="112" t="s">
        <v>168</v>
      </c>
      <c r="ED78" s="112" t="s">
        <v>65</v>
      </c>
      <c r="EE78" s="112" t="s">
        <v>65</v>
      </c>
      <c r="EF78" s="112" t="s">
        <v>63</v>
      </c>
      <c r="EG78" s="112" t="s">
        <v>65</v>
      </c>
      <c r="EH78" s="112" t="s">
        <v>65</v>
      </c>
      <c r="EI78" s="112" t="s">
        <v>79</v>
      </c>
      <c r="EJ78" s="112" t="s">
        <v>63</v>
      </c>
      <c r="EK78" s="112" t="s">
        <v>66</v>
      </c>
      <c r="EL78" s="112" t="s">
        <v>66</v>
      </c>
      <c r="EM78" s="112" t="s">
        <v>65</v>
      </c>
      <c r="EN78" s="112" t="s">
        <v>65</v>
      </c>
      <c r="HW78">
        <v>5</v>
      </c>
      <c r="HX78" s="112" t="s">
        <v>122</v>
      </c>
      <c r="HY78" s="112" t="s">
        <v>65</v>
      </c>
    </row>
    <row r="79" spans="91:233" x14ac:dyDescent="0.2">
      <c r="CM79">
        <v>4</v>
      </c>
      <c r="CN79" s="112" t="s">
        <v>221</v>
      </c>
      <c r="CO79" s="112" t="s">
        <v>233</v>
      </c>
      <c r="CP79" s="112" t="s">
        <v>98</v>
      </c>
      <c r="CQ79" s="112" t="s">
        <v>99</v>
      </c>
      <c r="CR79" s="112" t="s">
        <v>65</v>
      </c>
      <c r="CS79" s="112" t="s">
        <v>22</v>
      </c>
      <c r="CT79" s="112" t="s">
        <v>65</v>
      </c>
      <c r="CU79" s="112" t="s">
        <v>82</v>
      </c>
      <c r="CV79" s="112" t="s">
        <v>65</v>
      </c>
      <c r="CW79" s="112" t="s">
        <v>65</v>
      </c>
      <c r="CX79" s="112" t="s">
        <v>65</v>
      </c>
      <c r="CY79" s="112" t="s">
        <v>65</v>
      </c>
      <c r="CZ79" s="112" t="s">
        <v>65</v>
      </c>
      <c r="EA79">
        <v>6</v>
      </c>
      <c r="EB79" s="112" t="s">
        <v>274</v>
      </c>
      <c r="EC79" s="112" t="s">
        <v>170</v>
      </c>
      <c r="ED79" s="112" t="s">
        <v>65</v>
      </c>
      <c r="EE79" s="112" t="s">
        <v>65</v>
      </c>
      <c r="EF79" s="112" t="s">
        <v>65</v>
      </c>
      <c r="EG79" s="112" t="s">
        <v>65</v>
      </c>
      <c r="EH79" s="112" t="s">
        <v>65</v>
      </c>
      <c r="EI79" s="112" t="s">
        <v>79</v>
      </c>
      <c r="EJ79" s="112" t="s">
        <v>63</v>
      </c>
      <c r="EK79" s="112" t="s">
        <v>66</v>
      </c>
      <c r="EL79" s="112" t="s">
        <v>66</v>
      </c>
      <c r="EM79" s="112" t="s">
        <v>65</v>
      </c>
      <c r="EN79" s="112" t="s">
        <v>65</v>
      </c>
      <c r="HW79">
        <v>5</v>
      </c>
      <c r="HX79" s="112" t="s">
        <v>123</v>
      </c>
      <c r="HY79" s="112" t="s">
        <v>65</v>
      </c>
    </row>
    <row r="80" spans="91:233" x14ac:dyDescent="0.2">
      <c r="CM80">
        <v>4</v>
      </c>
      <c r="CN80" s="112" t="s">
        <v>221</v>
      </c>
      <c r="CO80" s="112" t="s">
        <v>234</v>
      </c>
      <c r="CP80" s="112" t="s">
        <v>100</v>
      </c>
      <c r="CQ80" s="112" t="s">
        <v>101</v>
      </c>
      <c r="CR80" s="112" t="s">
        <v>65</v>
      </c>
      <c r="CS80" s="112" t="s">
        <v>22</v>
      </c>
      <c r="CT80" s="112" t="s">
        <v>65</v>
      </c>
      <c r="CU80" s="112" t="s">
        <v>82</v>
      </c>
      <c r="CV80" s="112" t="s">
        <v>65</v>
      </c>
      <c r="CW80" s="112" t="s">
        <v>65</v>
      </c>
      <c r="CX80" s="112" t="s">
        <v>65</v>
      </c>
      <c r="CY80" s="112" t="s">
        <v>65</v>
      </c>
      <c r="CZ80" s="112" t="s">
        <v>65</v>
      </c>
      <c r="EA80">
        <v>6</v>
      </c>
      <c r="EB80" s="112" t="s">
        <v>274</v>
      </c>
      <c r="EC80" s="112" t="s">
        <v>172</v>
      </c>
      <c r="ED80" s="112" t="s">
        <v>65</v>
      </c>
      <c r="EE80" s="112" t="s">
        <v>65</v>
      </c>
      <c r="EF80" s="112" t="s">
        <v>65</v>
      </c>
      <c r="EG80" s="112" t="s">
        <v>65</v>
      </c>
      <c r="EH80" s="112" t="s">
        <v>65</v>
      </c>
      <c r="EI80" s="112" t="s">
        <v>79</v>
      </c>
      <c r="EJ80" s="112" t="s">
        <v>63</v>
      </c>
      <c r="EK80" s="112" t="s">
        <v>66</v>
      </c>
      <c r="EL80" s="112" t="s">
        <v>66</v>
      </c>
      <c r="EM80" s="112" t="s">
        <v>65</v>
      </c>
      <c r="EN80" s="112" t="s">
        <v>65</v>
      </c>
      <c r="HW80">
        <v>5</v>
      </c>
      <c r="HX80" s="112" t="s">
        <v>124</v>
      </c>
      <c r="HY80" s="112" t="s">
        <v>65</v>
      </c>
    </row>
    <row r="81" spans="91:233" x14ac:dyDescent="0.2">
      <c r="CM81">
        <v>4</v>
      </c>
      <c r="CN81" s="112" t="s">
        <v>221</v>
      </c>
      <c r="CO81" s="112" t="s">
        <v>235</v>
      </c>
      <c r="CP81" s="112" t="s">
        <v>102</v>
      </c>
      <c r="CQ81" s="112" t="s">
        <v>103</v>
      </c>
      <c r="CR81" s="112" t="s">
        <v>65</v>
      </c>
      <c r="CS81" s="112" t="s">
        <v>22</v>
      </c>
      <c r="CT81" s="112" t="s">
        <v>65</v>
      </c>
      <c r="CU81" s="112" t="s">
        <v>82</v>
      </c>
      <c r="CV81" s="112" t="s">
        <v>65</v>
      </c>
      <c r="CW81" s="112" t="s">
        <v>65</v>
      </c>
      <c r="CX81" s="112" t="s">
        <v>65</v>
      </c>
      <c r="CY81" s="112" t="s">
        <v>65</v>
      </c>
      <c r="CZ81" s="112" t="s">
        <v>65</v>
      </c>
      <c r="EA81">
        <v>6</v>
      </c>
      <c r="EB81" s="112" t="s">
        <v>274</v>
      </c>
      <c r="EC81" s="112" t="s">
        <v>177</v>
      </c>
      <c r="ED81" s="112" t="s">
        <v>65</v>
      </c>
      <c r="EE81" s="112" t="s">
        <v>65</v>
      </c>
      <c r="EF81" s="112" t="s">
        <v>63</v>
      </c>
      <c r="EG81" s="112" t="s">
        <v>65</v>
      </c>
      <c r="EH81" s="112" t="s">
        <v>65</v>
      </c>
      <c r="EI81" s="112" t="s">
        <v>79</v>
      </c>
      <c r="EJ81" s="112" t="s">
        <v>63</v>
      </c>
      <c r="EK81" s="112" t="s">
        <v>66</v>
      </c>
      <c r="EL81" s="112" t="s">
        <v>66</v>
      </c>
      <c r="EM81" s="112" t="s">
        <v>65</v>
      </c>
      <c r="EN81" s="112" t="s">
        <v>65</v>
      </c>
      <c r="HW81">
        <v>5</v>
      </c>
      <c r="HX81" s="112" t="s">
        <v>125</v>
      </c>
      <c r="HY81" s="112" t="s">
        <v>79</v>
      </c>
    </row>
    <row r="82" spans="91:233" x14ac:dyDescent="0.2">
      <c r="CM82">
        <v>4</v>
      </c>
      <c r="CN82" s="112" t="s">
        <v>221</v>
      </c>
      <c r="CO82" s="112" t="s">
        <v>236</v>
      </c>
      <c r="CP82" s="112" t="s">
        <v>104</v>
      </c>
      <c r="CQ82" s="112" t="s">
        <v>105</v>
      </c>
      <c r="CR82" s="112" t="s">
        <v>65</v>
      </c>
      <c r="CS82" s="112" t="s">
        <v>22</v>
      </c>
      <c r="CT82" s="112" t="s">
        <v>65</v>
      </c>
      <c r="CU82" s="112" t="s">
        <v>82</v>
      </c>
      <c r="CV82" s="112" t="s">
        <v>65</v>
      </c>
      <c r="CW82" s="112" t="s">
        <v>65</v>
      </c>
      <c r="CX82" s="112" t="s">
        <v>65</v>
      </c>
      <c r="CY82" s="112" t="s">
        <v>65</v>
      </c>
      <c r="CZ82" s="112" t="s">
        <v>65</v>
      </c>
      <c r="EA82">
        <v>6</v>
      </c>
      <c r="EB82" s="112" t="s">
        <v>275</v>
      </c>
      <c r="EC82" s="112" t="s">
        <v>141</v>
      </c>
      <c r="ED82" s="112" t="s">
        <v>65</v>
      </c>
      <c r="EE82" s="112" t="s">
        <v>65</v>
      </c>
      <c r="EF82" s="112" t="s">
        <v>65</v>
      </c>
      <c r="EG82" s="112" t="s">
        <v>65</v>
      </c>
      <c r="EH82" s="112" t="s">
        <v>65</v>
      </c>
      <c r="EI82" s="112" t="s">
        <v>79</v>
      </c>
      <c r="EJ82" s="112" t="s">
        <v>63</v>
      </c>
      <c r="EK82" s="112" t="s">
        <v>66</v>
      </c>
      <c r="EL82" s="112" t="s">
        <v>66</v>
      </c>
      <c r="EM82" s="112" t="s">
        <v>65</v>
      </c>
      <c r="EN82" s="112" t="s">
        <v>65</v>
      </c>
      <c r="HW82">
        <v>5</v>
      </c>
      <c r="HX82" s="112" t="s">
        <v>126</v>
      </c>
      <c r="HY82" s="112" t="s">
        <v>79</v>
      </c>
    </row>
    <row r="83" spans="91:233" x14ac:dyDescent="0.2">
      <c r="EA83">
        <v>6</v>
      </c>
      <c r="EB83" s="112" t="s">
        <v>275</v>
      </c>
      <c r="EC83" s="112" t="s">
        <v>143</v>
      </c>
      <c r="ED83" s="112" t="s">
        <v>65</v>
      </c>
      <c r="EE83" s="112" t="s">
        <v>65</v>
      </c>
      <c r="EF83" s="112" t="s">
        <v>65</v>
      </c>
      <c r="EG83" s="112" t="s">
        <v>65</v>
      </c>
      <c r="EH83" s="112" t="s">
        <v>65</v>
      </c>
      <c r="EI83" s="112" t="s">
        <v>79</v>
      </c>
      <c r="EJ83" s="112" t="s">
        <v>63</v>
      </c>
      <c r="EK83" s="112" t="s">
        <v>66</v>
      </c>
      <c r="EL83" s="112" t="s">
        <v>66</v>
      </c>
      <c r="EM83" s="112" t="s">
        <v>65</v>
      </c>
      <c r="EN83" s="112" t="s">
        <v>65</v>
      </c>
      <c r="HW83">
        <v>5</v>
      </c>
      <c r="HX83" s="112" t="s">
        <v>114</v>
      </c>
      <c r="HY83" s="112" t="s">
        <v>328</v>
      </c>
    </row>
    <row r="84" spans="91:233" x14ac:dyDescent="0.2">
      <c r="EA84">
        <v>6</v>
      </c>
      <c r="EB84" s="112" t="s">
        <v>275</v>
      </c>
      <c r="EC84" s="112" t="s">
        <v>144</v>
      </c>
      <c r="ED84" s="112" t="s">
        <v>65</v>
      </c>
      <c r="EE84" s="112" t="s">
        <v>65</v>
      </c>
      <c r="EF84" s="112" t="s">
        <v>65</v>
      </c>
      <c r="EG84" s="112" t="s">
        <v>65</v>
      </c>
      <c r="EH84" s="112" t="s">
        <v>65</v>
      </c>
      <c r="EI84" s="112" t="s">
        <v>79</v>
      </c>
      <c r="EJ84" s="112" t="s">
        <v>63</v>
      </c>
      <c r="EK84" s="112" t="s">
        <v>66</v>
      </c>
      <c r="EL84" s="112" t="s">
        <v>66</v>
      </c>
      <c r="EM84" s="112" t="s">
        <v>65</v>
      </c>
      <c r="EN84" s="112" t="s">
        <v>65</v>
      </c>
      <c r="HW84">
        <v>5</v>
      </c>
      <c r="HX84" s="112" t="s">
        <v>127</v>
      </c>
      <c r="HY84" s="112" t="s">
        <v>65</v>
      </c>
    </row>
    <row r="85" spans="91:233" x14ac:dyDescent="0.2">
      <c r="EA85">
        <v>6</v>
      </c>
      <c r="EB85" s="112" t="s">
        <v>275</v>
      </c>
      <c r="EC85" s="112" t="s">
        <v>146</v>
      </c>
      <c r="ED85" s="112" t="s">
        <v>65</v>
      </c>
      <c r="EE85" s="112" t="s">
        <v>65</v>
      </c>
      <c r="EF85" s="112" t="s">
        <v>63</v>
      </c>
      <c r="EG85" s="112" t="s">
        <v>65</v>
      </c>
      <c r="EH85" s="112" t="s">
        <v>65</v>
      </c>
      <c r="EI85" s="112" t="s">
        <v>79</v>
      </c>
      <c r="EJ85" s="112" t="s">
        <v>63</v>
      </c>
      <c r="EK85" s="112" t="s">
        <v>66</v>
      </c>
      <c r="EL85" s="112" t="s">
        <v>66</v>
      </c>
      <c r="EM85" s="112" t="s">
        <v>65</v>
      </c>
      <c r="EN85" s="112" t="s">
        <v>65</v>
      </c>
      <c r="HW85">
        <v>5</v>
      </c>
      <c r="HX85" s="112" t="s">
        <v>128</v>
      </c>
      <c r="HY85" s="112" t="s">
        <v>65</v>
      </c>
    </row>
    <row r="86" spans="91:233" x14ac:dyDescent="0.2">
      <c r="EA86">
        <v>6</v>
      </c>
      <c r="EB86" s="112" t="s">
        <v>275</v>
      </c>
      <c r="EC86" s="112" t="s">
        <v>149</v>
      </c>
      <c r="ED86" s="112" t="s">
        <v>65</v>
      </c>
      <c r="EE86" s="112" t="s">
        <v>65</v>
      </c>
      <c r="EF86" s="112" t="s">
        <v>65</v>
      </c>
      <c r="EG86" s="112" t="s">
        <v>65</v>
      </c>
      <c r="EH86" s="112" t="s">
        <v>65</v>
      </c>
      <c r="EI86" s="112" t="s">
        <v>79</v>
      </c>
      <c r="EJ86" s="112" t="s">
        <v>63</v>
      </c>
      <c r="EK86" s="112" t="s">
        <v>66</v>
      </c>
      <c r="EL86" s="112" t="s">
        <v>66</v>
      </c>
      <c r="EM86" s="112" t="s">
        <v>65</v>
      </c>
      <c r="EN86" s="112" t="s">
        <v>65</v>
      </c>
      <c r="HW86">
        <v>5</v>
      </c>
      <c r="HX86" s="112" t="s">
        <v>129</v>
      </c>
      <c r="HY86" s="112" t="s">
        <v>65</v>
      </c>
    </row>
    <row r="87" spans="91:233" x14ac:dyDescent="0.2">
      <c r="EA87">
        <v>6</v>
      </c>
      <c r="EB87" s="112" t="s">
        <v>275</v>
      </c>
      <c r="EC87" s="112" t="s">
        <v>151</v>
      </c>
      <c r="ED87" s="112" t="s">
        <v>65</v>
      </c>
      <c r="EE87" s="112" t="s">
        <v>65</v>
      </c>
      <c r="EF87" s="112" t="s">
        <v>65</v>
      </c>
      <c r="EG87" s="112" t="s">
        <v>65</v>
      </c>
      <c r="EH87" s="112" t="s">
        <v>65</v>
      </c>
      <c r="EI87" s="112" t="s">
        <v>79</v>
      </c>
      <c r="EJ87" s="112" t="s">
        <v>63</v>
      </c>
      <c r="EK87" s="112" t="s">
        <v>66</v>
      </c>
      <c r="EL87" s="112" t="s">
        <v>66</v>
      </c>
      <c r="EM87" s="112" t="s">
        <v>65</v>
      </c>
      <c r="EN87" s="112" t="s">
        <v>65</v>
      </c>
      <c r="HW87">
        <v>5</v>
      </c>
      <c r="HX87" s="112" t="s">
        <v>130</v>
      </c>
      <c r="HY87" s="112" t="s">
        <v>271</v>
      </c>
    </row>
    <row r="88" spans="91:233" x14ac:dyDescent="0.2">
      <c r="EA88">
        <v>6</v>
      </c>
      <c r="EB88" s="112" t="s">
        <v>275</v>
      </c>
      <c r="EC88" s="112" t="s">
        <v>153</v>
      </c>
      <c r="ED88" s="112" t="s">
        <v>65</v>
      </c>
      <c r="EE88" s="112" t="s">
        <v>65</v>
      </c>
      <c r="EF88" s="112" t="s">
        <v>65</v>
      </c>
      <c r="EG88" s="112" t="s">
        <v>65</v>
      </c>
      <c r="EH88" s="112" t="s">
        <v>65</v>
      </c>
      <c r="EI88" s="112" t="s">
        <v>79</v>
      </c>
      <c r="EJ88" s="112" t="s">
        <v>63</v>
      </c>
      <c r="EK88" s="112" t="s">
        <v>66</v>
      </c>
      <c r="EL88" s="112" t="s">
        <v>66</v>
      </c>
      <c r="EM88" s="112" t="s">
        <v>65</v>
      </c>
      <c r="EN88" s="112" t="s">
        <v>65</v>
      </c>
      <c r="HW88">
        <v>5</v>
      </c>
      <c r="HX88" s="112" t="s">
        <v>131</v>
      </c>
      <c r="HY88" s="112" t="s">
        <v>65</v>
      </c>
    </row>
    <row r="89" spans="91:233" x14ac:dyDescent="0.2">
      <c r="EA89">
        <v>6</v>
      </c>
      <c r="EB89" s="112" t="s">
        <v>275</v>
      </c>
      <c r="EC89" s="112" t="s">
        <v>155</v>
      </c>
      <c r="ED89" s="112" t="s">
        <v>65</v>
      </c>
      <c r="EE89" s="112" t="s">
        <v>65</v>
      </c>
      <c r="EF89" s="112" t="s">
        <v>63</v>
      </c>
      <c r="EG89" s="112" t="s">
        <v>65</v>
      </c>
      <c r="EH89" s="112" t="s">
        <v>65</v>
      </c>
      <c r="EI89" s="112" t="s">
        <v>79</v>
      </c>
      <c r="EJ89" s="112" t="s">
        <v>63</v>
      </c>
      <c r="EK89" s="112" t="s">
        <v>66</v>
      </c>
      <c r="EL89" s="112" t="s">
        <v>66</v>
      </c>
      <c r="EM89" s="112" t="s">
        <v>65</v>
      </c>
      <c r="EN89" s="112" t="s">
        <v>65</v>
      </c>
      <c r="HW89">
        <v>5</v>
      </c>
      <c r="HX89" s="112" t="s">
        <v>132</v>
      </c>
      <c r="HY89" s="112" t="s">
        <v>65</v>
      </c>
    </row>
    <row r="90" spans="91:233" x14ac:dyDescent="0.2">
      <c r="EA90">
        <v>6</v>
      </c>
      <c r="EB90" s="112" t="s">
        <v>275</v>
      </c>
      <c r="EC90" s="112" t="s">
        <v>165</v>
      </c>
      <c r="ED90" s="112" t="s">
        <v>65</v>
      </c>
      <c r="EE90" s="112" t="s">
        <v>65</v>
      </c>
      <c r="EF90" s="112" t="s">
        <v>65</v>
      </c>
      <c r="EG90" s="112" t="s">
        <v>65</v>
      </c>
      <c r="EH90" s="112" t="s">
        <v>65</v>
      </c>
      <c r="EI90" s="112" t="s">
        <v>79</v>
      </c>
      <c r="EJ90" s="112" t="s">
        <v>63</v>
      </c>
      <c r="EK90" s="112" t="s">
        <v>66</v>
      </c>
      <c r="EL90" s="112" t="s">
        <v>66</v>
      </c>
      <c r="EM90" s="112" t="s">
        <v>65</v>
      </c>
      <c r="EN90" s="112" t="s">
        <v>65</v>
      </c>
      <c r="HW90">
        <v>5</v>
      </c>
      <c r="HX90" s="112" t="s">
        <v>133</v>
      </c>
      <c r="HY90" s="112" t="s">
        <v>66</v>
      </c>
    </row>
    <row r="91" spans="91:233" x14ac:dyDescent="0.2">
      <c r="EA91">
        <v>6</v>
      </c>
      <c r="EB91" s="112" t="s">
        <v>275</v>
      </c>
      <c r="EC91" s="112" t="s">
        <v>163</v>
      </c>
      <c r="ED91" s="112" t="s">
        <v>65</v>
      </c>
      <c r="EE91" s="112" t="s">
        <v>65</v>
      </c>
      <c r="EF91" s="112" t="s">
        <v>65</v>
      </c>
      <c r="EG91" s="112" t="s">
        <v>65</v>
      </c>
      <c r="EH91" s="112" t="s">
        <v>65</v>
      </c>
      <c r="EI91" s="112" t="s">
        <v>79</v>
      </c>
      <c r="EJ91" s="112" t="s">
        <v>63</v>
      </c>
      <c r="EK91" s="112" t="s">
        <v>66</v>
      </c>
      <c r="EL91" s="112" t="s">
        <v>66</v>
      </c>
      <c r="EM91" s="112" t="s">
        <v>65</v>
      </c>
      <c r="EN91" s="112" t="s">
        <v>65</v>
      </c>
      <c r="HW91">
        <v>5</v>
      </c>
      <c r="HX91" s="112" t="s">
        <v>134</v>
      </c>
      <c r="HY91" s="112" t="s">
        <v>63</v>
      </c>
    </row>
    <row r="92" spans="91:233" x14ac:dyDescent="0.2">
      <c r="EA92">
        <v>6</v>
      </c>
      <c r="EB92" s="112" t="s">
        <v>275</v>
      </c>
      <c r="EC92" s="112" t="s">
        <v>161</v>
      </c>
      <c r="ED92" s="112" t="s">
        <v>65</v>
      </c>
      <c r="EE92" s="112" t="s">
        <v>65</v>
      </c>
      <c r="EF92" s="112" t="s">
        <v>65</v>
      </c>
      <c r="EG92" s="112" t="s">
        <v>65</v>
      </c>
      <c r="EH92" s="112" t="s">
        <v>65</v>
      </c>
      <c r="EI92" s="112" t="s">
        <v>79</v>
      </c>
      <c r="EJ92" s="112" t="s">
        <v>63</v>
      </c>
      <c r="EK92" s="112" t="s">
        <v>66</v>
      </c>
      <c r="EL92" s="112" t="s">
        <v>66</v>
      </c>
      <c r="EM92" s="112" t="s">
        <v>65</v>
      </c>
      <c r="EN92" s="112" t="s">
        <v>65</v>
      </c>
      <c r="HW92">
        <v>5</v>
      </c>
      <c r="HX92" s="112" t="s">
        <v>135</v>
      </c>
      <c r="HY92" s="112" t="s">
        <v>63</v>
      </c>
    </row>
    <row r="93" spans="91:233" x14ac:dyDescent="0.2">
      <c r="EA93">
        <v>6</v>
      </c>
      <c r="EB93" s="112" t="s">
        <v>275</v>
      </c>
      <c r="EC93" s="112" t="s">
        <v>174</v>
      </c>
      <c r="ED93" s="112" t="s">
        <v>65</v>
      </c>
      <c r="EE93" s="112" t="s">
        <v>65</v>
      </c>
      <c r="EF93" s="112" t="s">
        <v>65</v>
      </c>
      <c r="EG93" s="112" t="s">
        <v>65</v>
      </c>
      <c r="EH93" s="112" t="s">
        <v>65</v>
      </c>
      <c r="EI93" s="112" t="s">
        <v>79</v>
      </c>
      <c r="EJ93" s="112" t="s">
        <v>63</v>
      </c>
      <c r="EK93" s="112" t="s">
        <v>66</v>
      </c>
      <c r="EL93" s="112" t="s">
        <v>66</v>
      </c>
      <c r="EM93" s="112" t="s">
        <v>65</v>
      </c>
      <c r="EN93" s="112" t="s">
        <v>65</v>
      </c>
      <c r="HW93">
        <v>5</v>
      </c>
      <c r="HX93" s="112" t="s">
        <v>136</v>
      </c>
      <c r="HY93" s="112" t="s">
        <v>64</v>
      </c>
    </row>
    <row r="94" spans="91:233" x14ac:dyDescent="0.2">
      <c r="EA94">
        <v>6</v>
      </c>
      <c r="EB94" s="112" t="s">
        <v>275</v>
      </c>
      <c r="EC94" s="112" t="s">
        <v>157</v>
      </c>
      <c r="ED94" s="112" t="s">
        <v>65</v>
      </c>
      <c r="EE94" s="112" t="s">
        <v>65</v>
      </c>
      <c r="EF94" s="112" t="s">
        <v>65</v>
      </c>
      <c r="EG94" s="112" t="s">
        <v>65</v>
      </c>
      <c r="EH94" s="112" t="s">
        <v>65</v>
      </c>
      <c r="EI94" s="112" t="s">
        <v>79</v>
      </c>
      <c r="EJ94" s="112" t="s">
        <v>63</v>
      </c>
      <c r="EK94" s="112" t="s">
        <v>66</v>
      </c>
      <c r="EL94" s="112" t="s">
        <v>66</v>
      </c>
      <c r="EM94" s="112" t="s">
        <v>65</v>
      </c>
      <c r="EN94" s="112" t="s">
        <v>65</v>
      </c>
      <c r="HW94">
        <v>4</v>
      </c>
      <c r="HX94" s="112" t="s">
        <v>106</v>
      </c>
      <c r="HY94" s="112" t="s">
        <v>65</v>
      </c>
    </row>
    <row r="95" spans="91:233" x14ac:dyDescent="0.2">
      <c r="EA95">
        <v>6</v>
      </c>
      <c r="EB95" s="112" t="s">
        <v>275</v>
      </c>
      <c r="EC95" s="112" t="s">
        <v>159</v>
      </c>
      <c r="ED95" s="112" t="s">
        <v>65</v>
      </c>
      <c r="EE95" s="112" t="s">
        <v>65</v>
      </c>
      <c r="EF95" s="112" t="s">
        <v>63</v>
      </c>
      <c r="EG95" s="112" t="s">
        <v>65</v>
      </c>
      <c r="EH95" s="112" t="s">
        <v>65</v>
      </c>
      <c r="EI95" s="112" t="s">
        <v>79</v>
      </c>
      <c r="EJ95" s="112" t="s">
        <v>63</v>
      </c>
      <c r="EK95" s="112" t="s">
        <v>66</v>
      </c>
      <c r="EL95" s="112" t="s">
        <v>66</v>
      </c>
      <c r="EM95" s="112" t="s">
        <v>65</v>
      </c>
      <c r="EN95" s="112" t="s">
        <v>65</v>
      </c>
      <c r="HW95">
        <v>4</v>
      </c>
      <c r="HX95" s="112" t="s">
        <v>107</v>
      </c>
      <c r="HY95" s="112" t="s">
        <v>65</v>
      </c>
    </row>
    <row r="96" spans="91:233" x14ac:dyDescent="0.2">
      <c r="EA96">
        <v>6</v>
      </c>
      <c r="EB96" s="112" t="s">
        <v>275</v>
      </c>
      <c r="EC96" s="112" t="s">
        <v>168</v>
      </c>
      <c r="ED96" s="112" t="s">
        <v>65</v>
      </c>
      <c r="EE96" s="112" t="s">
        <v>65</v>
      </c>
      <c r="EF96" s="112" t="s">
        <v>63</v>
      </c>
      <c r="EG96" s="112" t="s">
        <v>65</v>
      </c>
      <c r="EH96" s="112" t="s">
        <v>65</v>
      </c>
      <c r="EI96" s="112" t="s">
        <v>79</v>
      </c>
      <c r="EJ96" s="112" t="s">
        <v>63</v>
      </c>
      <c r="EK96" s="112" t="s">
        <v>66</v>
      </c>
      <c r="EL96" s="112" t="s">
        <v>66</v>
      </c>
      <c r="EM96" s="112" t="s">
        <v>65</v>
      </c>
      <c r="EN96" s="112" t="s">
        <v>65</v>
      </c>
      <c r="HW96">
        <v>4</v>
      </c>
      <c r="HX96" s="112" t="s">
        <v>108</v>
      </c>
      <c r="HY96" s="112" t="s">
        <v>65</v>
      </c>
    </row>
    <row r="97" spans="131:233" x14ac:dyDescent="0.2">
      <c r="EA97">
        <v>6</v>
      </c>
      <c r="EB97" s="112" t="s">
        <v>275</v>
      </c>
      <c r="EC97" s="112" t="s">
        <v>170</v>
      </c>
      <c r="ED97" s="112" t="s">
        <v>65</v>
      </c>
      <c r="EE97" s="112" t="s">
        <v>65</v>
      </c>
      <c r="EF97" s="112" t="s">
        <v>65</v>
      </c>
      <c r="EG97" s="112" t="s">
        <v>65</v>
      </c>
      <c r="EH97" s="112" t="s">
        <v>65</v>
      </c>
      <c r="EI97" s="112" t="s">
        <v>79</v>
      </c>
      <c r="EJ97" s="112" t="s">
        <v>63</v>
      </c>
      <c r="EK97" s="112" t="s">
        <v>66</v>
      </c>
      <c r="EL97" s="112" t="s">
        <v>66</v>
      </c>
      <c r="EM97" s="112" t="s">
        <v>65</v>
      </c>
      <c r="EN97" s="112" t="s">
        <v>65</v>
      </c>
      <c r="HW97">
        <v>4</v>
      </c>
      <c r="HX97" s="112" t="s">
        <v>109</v>
      </c>
      <c r="HY97" s="112" t="s">
        <v>64</v>
      </c>
    </row>
    <row r="98" spans="131:233" x14ac:dyDescent="0.2">
      <c r="EA98">
        <v>6</v>
      </c>
      <c r="EB98" s="112" t="s">
        <v>275</v>
      </c>
      <c r="EC98" s="112" t="s">
        <v>172</v>
      </c>
      <c r="ED98" s="112" t="s">
        <v>65</v>
      </c>
      <c r="EE98" s="112" t="s">
        <v>65</v>
      </c>
      <c r="EF98" s="112" t="s">
        <v>65</v>
      </c>
      <c r="EG98" s="112" t="s">
        <v>65</v>
      </c>
      <c r="EH98" s="112" t="s">
        <v>65</v>
      </c>
      <c r="EI98" s="112" t="s">
        <v>79</v>
      </c>
      <c r="EJ98" s="112" t="s">
        <v>63</v>
      </c>
      <c r="EK98" s="112" t="s">
        <v>66</v>
      </c>
      <c r="EL98" s="112" t="s">
        <v>66</v>
      </c>
      <c r="EM98" s="112" t="s">
        <v>65</v>
      </c>
      <c r="EN98" s="112" t="s">
        <v>65</v>
      </c>
      <c r="HW98">
        <v>4</v>
      </c>
      <c r="HX98" s="112" t="s">
        <v>110</v>
      </c>
      <c r="HY98" s="112" t="s">
        <v>65</v>
      </c>
    </row>
    <row r="99" spans="131:233" x14ac:dyDescent="0.2">
      <c r="EA99">
        <v>6</v>
      </c>
      <c r="EB99" s="112" t="s">
        <v>275</v>
      </c>
      <c r="EC99" s="112" t="s">
        <v>177</v>
      </c>
      <c r="ED99" s="112" t="s">
        <v>65</v>
      </c>
      <c r="EE99" s="112" t="s">
        <v>65</v>
      </c>
      <c r="EF99" s="112" t="s">
        <v>63</v>
      </c>
      <c r="EG99" s="112" t="s">
        <v>65</v>
      </c>
      <c r="EH99" s="112" t="s">
        <v>65</v>
      </c>
      <c r="EI99" s="112" t="s">
        <v>79</v>
      </c>
      <c r="EJ99" s="112" t="s">
        <v>63</v>
      </c>
      <c r="EK99" s="112" t="s">
        <v>66</v>
      </c>
      <c r="EL99" s="112" t="s">
        <v>66</v>
      </c>
      <c r="EM99" s="112" t="s">
        <v>65</v>
      </c>
      <c r="EN99" s="112" t="s">
        <v>65</v>
      </c>
      <c r="HW99">
        <v>4</v>
      </c>
      <c r="HX99" s="112" t="s">
        <v>111</v>
      </c>
      <c r="HY99" s="112" t="s">
        <v>64</v>
      </c>
    </row>
    <row r="100" spans="131:233" x14ac:dyDescent="0.2">
      <c r="EA100">
        <v>6</v>
      </c>
      <c r="EB100" s="112" t="s">
        <v>276</v>
      </c>
      <c r="EC100" s="112" t="s">
        <v>141</v>
      </c>
      <c r="ED100" s="112" t="s">
        <v>65</v>
      </c>
      <c r="EE100" s="112" t="s">
        <v>65</v>
      </c>
      <c r="EF100" s="112" t="s">
        <v>65</v>
      </c>
      <c r="EG100" s="112" t="s">
        <v>65</v>
      </c>
      <c r="EH100" s="112" t="s">
        <v>65</v>
      </c>
      <c r="EI100" s="112" t="s">
        <v>79</v>
      </c>
      <c r="EJ100" s="112" t="s">
        <v>63</v>
      </c>
      <c r="EK100" s="112" t="s">
        <v>66</v>
      </c>
      <c r="EL100" s="112" t="s">
        <v>66</v>
      </c>
      <c r="EM100" s="112" t="s">
        <v>65</v>
      </c>
      <c r="EN100" s="112" t="s">
        <v>65</v>
      </c>
      <c r="HW100">
        <v>4</v>
      </c>
      <c r="HX100" s="112" t="s">
        <v>112</v>
      </c>
      <c r="HY100" s="112" t="s">
        <v>65</v>
      </c>
    </row>
    <row r="101" spans="131:233" x14ac:dyDescent="0.2">
      <c r="EA101">
        <v>6</v>
      </c>
      <c r="EB101" s="112" t="s">
        <v>276</v>
      </c>
      <c r="EC101" s="112" t="s">
        <v>143</v>
      </c>
      <c r="ED101" s="112" t="s">
        <v>65</v>
      </c>
      <c r="EE101" s="112" t="s">
        <v>65</v>
      </c>
      <c r="EF101" s="112" t="s">
        <v>65</v>
      </c>
      <c r="EG101" s="112" t="s">
        <v>65</v>
      </c>
      <c r="EH101" s="112" t="s">
        <v>65</v>
      </c>
      <c r="EI101" s="112" t="s">
        <v>79</v>
      </c>
      <c r="EJ101" s="112" t="s">
        <v>63</v>
      </c>
      <c r="EK101" s="112" t="s">
        <v>66</v>
      </c>
      <c r="EL101" s="112" t="s">
        <v>66</v>
      </c>
      <c r="EM101" s="112" t="s">
        <v>65</v>
      </c>
      <c r="EN101" s="112" t="s">
        <v>65</v>
      </c>
      <c r="HW101">
        <v>4</v>
      </c>
      <c r="HX101" s="112" t="s">
        <v>113</v>
      </c>
      <c r="HY101" s="112" t="s">
        <v>237</v>
      </c>
    </row>
    <row r="102" spans="131:233" x14ac:dyDescent="0.2">
      <c r="EA102">
        <v>6</v>
      </c>
      <c r="EB102" s="112" t="s">
        <v>276</v>
      </c>
      <c r="EC102" s="112" t="s">
        <v>144</v>
      </c>
      <c r="ED102" s="112" t="s">
        <v>65</v>
      </c>
      <c r="EE102" s="112" t="s">
        <v>65</v>
      </c>
      <c r="EF102" s="112" t="s">
        <v>65</v>
      </c>
      <c r="EG102" s="112" t="s">
        <v>65</v>
      </c>
      <c r="EH102" s="112" t="s">
        <v>65</v>
      </c>
      <c r="EI102" s="112" t="s">
        <v>79</v>
      </c>
      <c r="EJ102" s="112" t="s">
        <v>63</v>
      </c>
      <c r="EK102" s="112" t="s">
        <v>66</v>
      </c>
      <c r="EL102" s="112" t="s">
        <v>66</v>
      </c>
      <c r="EM102" s="112" t="s">
        <v>65</v>
      </c>
      <c r="EN102" s="112" t="s">
        <v>65</v>
      </c>
      <c r="HW102">
        <v>4</v>
      </c>
      <c r="HX102" s="112" t="s">
        <v>115</v>
      </c>
      <c r="HY102" s="112" t="s">
        <v>218</v>
      </c>
    </row>
    <row r="103" spans="131:233" x14ac:dyDescent="0.2">
      <c r="EA103">
        <v>6</v>
      </c>
      <c r="EB103" s="112" t="s">
        <v>276</v>
      </c>
      <c r="EC103" s="112" t="s">
        <v>146</v>
      </c>
      <c r="ED103" s="112" t="s">
        <v>65</v>
      </c>
      <c r="EE103" s="112" t="s">
        <v>65</v>
      </c>
      <c r="EF103" s="112" t="s">
        <v>63</v>
      </c>
      <c r="EG103" s="112" t="s">
        <v>65</v>
      </c>
      <c r="EH103" s="112" t="s">
        <v>65</v>
      </c>
      <c r="EI103" s="112" t="s">
        <v>79</v>
      </c>
      <c r="EJ103" s="112" t="s">
        <v>63</v>
      </c>
      <c r="EK103" s="112" t="s">
        <v>66</v>
      </c>
      <c r="EL103" s="112" t="s">
        <v>66</v>
      </c>
      <c r="EM103" s="112" t="s">
        <v>65</v>
      </c>
      <c r="EN103" s="112" t="s">
        <v>65</v>
      </c>
      <c r="HW103">
        <v>4</v>
      </c>
      <c r="HX103" s="112" t="s">
        <v>116</v>
      </c>
      <c r="HY103" s="112" t="s">
        <v>195</v>
      </c>
    </row>
    <row r="104" spans="131:233" x14ac:dyDescent="0.2">
      <c r="EA104">
        <v>6</v>
      </c>
      <c r="EB104" s="112" t="s">
        <v>276</v>
      </c>
      <c r="EC104" s="112" t="s">
        <v>149</v>
      </c>
      <c r="ED104" s="112" t="s">
        <v>65</v>
      </c>
      <c r="EE104" s="112" t="s">
        <v>65</v>
      </c>
      <c r="EF104" s="112" t="s">
        <v>65</v>
      </c>
      <c r="EG104" s="112" t="s">
        <v>65</v>
      </c>
      <c r="EH104" s="112" t="s">
        <v>65</v>
      </c>
      <c r="EI104" s="112" t="s">
        <v>79</v>
      </c>
      <c r="EJ104" s="112" t="s">
        <v>63</v>
      </c>
      <c r="EK104" s="112" t="s">
        <v>66</v>
      </c>
      <c r="EL104" s="112" t="s">
        <v>66</v>
      </c>
      <c r="EM104" s="112" t="s">
        <v>65</v>
      </c>
      <c r="EN104" s="112" t="s">
        <v>65</v>
      </c>
      <c r="HW104">
        <v>4</v>
      </c>
      <c r="HX104" s="112" t="s">
        <v>118</v>
      </c>
      <c r="HY104" s="112" t="s">
        <v>65</v>
      </c>
    </row>
    <row r="105" spans="131:233" x14ac:dyDescent="0.2">
      <c r="EA105">
        <v>6</v>
      </c>
      <c r="EB105" s="112" t="s">
        <v>276</v>
      </c>
      <c r="EC105" s="112" t="s">
        <v>151</v>
      </c>
      <c r="ED105" s="112" t="s">
        <v>65</v>
      </c>
      <c r="EE105" s="112" t="s">
        <v>65</v>
      </c>
      <c r="EF105" s="112" t="s">
        <v>65</v>
      </c>
      <c r="EG105" s="112" t="s">
        <v>65</v>
      </c>
      <c r="EH105" s="112" t="s">
        <v>65</v>
      </c>
      <c r="EI105" s="112" t="s">
        <v>79</v>
      </c>
      <c r="EJ105" s="112" t="s">
        <v>63</v>
      </c>
      <c r="EK105" s="112" t="s">
        <v>66</v>
      </c>
      <c r="EL105" s="112" t="s">
        <v>66</v>
      </c>
      <c r="EM105" s="112" t="s">
        <v>65</v>
      </c>
      <c r="EN105" s="112" t="s">
        <v>65</v>
      </c>
      <c r="HW105">
        <v>4</v>
      </c>
      <c r="HX105" s="112" t="s">
        <v>119</v>
      </c>
      <c r="HY105" s="112" t="s">
        <v>66</v>
      </c>
    </row>
    <row r="106" spans="131:233" x14ac:dyDescent="0.2">
      <c r="EA106">
        <v>6</v>
      </c>
      <c r="EB106" s="112" t="s">
        <v>276</v>
      </c>
      <c r="EC106" s="112" t="s">
        <v>153</v>
      </c>
      <c r="ED106" s="112" t="s">
        <v>65</v>
      </c>
      <c r="EE106" s="112" t="s">
        <v>65</v>
      </c>
      <c r="EF106" s="112" t="s">
        <v>65</v>
      </c>
      <c r="EG106" s="112" t="s">
        <v>65</v>
      </c>
      <c r="EH106" s="112" t="s">
        <v>65</v>
      </c>
      <c r="EI106" s="112" t="s">
        <v>79</v>
      </c>
      <c r="EJ106" s="112" t="s">
        <v>63</v>
      </c>
      <c r="EK106" s="112" t="s">
        <v>66</v>
      </c>
      <c r="EL106" s="112" t="s">
        <v>66</v>
      </c>
      <c r="EM106" s="112" t="s">
        <v>65</v>
      </c>
      <c r="EN106" s="112" t="s">
        <v>65</v>
      </c>
      <c r="HW106">
        <v>4</v>
      </c>
      <c r="HX106" s="112" t="s">
        <v>120</v>
      </c>
      <c r="HY106" s="112" t="s">
        <v>65</v>
      </c>
    </row>
    <row r="107" spans="131:233" x14ac:dyDescent="0.2">
      <c r="EA107">
        <v>6</v>
      </c>
      <c r="EB107" s="112" t="s">
        <v>276</v>
      </c>
      <c r="EC107" s="112" t="s">
        <v>155</v>
      </c>
      <c r="ED107" s="112" t="s">
        <v>65</v>
      </c>
      <c r="EE107" s="112" t="s">
        <v>65</v>
      </c>
      <c r="EF107" s="112" t="s">
        <v>63</v>
      </c>
      <c r="EG107" s="112" t="s">
        <v>65</v>
      </c>
      <c r="EH107" s="112" t="s">
        <v>65</v>
      </c>
      <c r="EI107" s="112" t="s">
        <v>79</v>
      </c>
      <c r="EJ107" s="112" t="s">
        <v>63</v>
      </c>
      <c r="EK107" s="112" t="s">
        <v>66</v>
      </c>
      <c r="EL107" s="112" t="s">
        <v>66</v>
      </c>
      <c r="EM107" s="112" t="s">
        <v>65</v>
      </c>
      <c r="EN107" s="112" t="s">
        <v>65</v>
      </c>
      <c r="HW107">
        <v>4</v>
      </c>
      <c r="HX107" s="112" t="s">
        <v>121</v>
      </c>
      <c r="HY107" s="112" t="s">
        <v>65</v>
      </c>
    </row>
    <row r="108" spans="131:233" x14ac:dyDescent="0.2">
      <c r="EA108">
        <v>6</v>
      </c>
      <c r="EB108" s="112" t="s">
        <v>276</v>
      </c>
      <c r="EC108" s="112" t="s">
        <v>165</v>
      </c>
      <c r="ED108" s="112" t="s">
        <v>65</v>
      </c>
      <c r="EE108" s="112" t="s">
        <v>65</v>
      </c>
      <c r="EF108" s="112" t="s">
        <v>65</v>
      </c>
      <c r="EG108" s="112" t="s">
        <v>65</v>
      </c>
      <c r="EH108" s="112" t="s">
        <v>65</v>
      </c>
      <c r="EI108" s="112" t="s">
        <v>79</v>
      </c>
      <c r="EJ108" s="112" t="s">
        <v>63</v>
      </c>
      <c r="EK108" s="112" t="s">
        <v>66</v>
      </c>
      <c r="EL108" s="112" t="s">
        <v>66</v>
      </c>
      <c r="EM108" s="112" t="s">
        <v>65</v>
      </c>
      <c r="EN108" s="112" t="s">
        <v>65</v>
      </c>
      <c r="HW108">
        <v>4</v>
      </c>
      <c r="HX108" s="112" t="s">
        <v>122</v>
      </c>
      <c r="HY108" s="112" t="s">
        <v>65</v>
      </c>
    </row>
    <row r="109" spans="131:233" x14ac:dyDescent="0.2">
      <c r="EA109">
        <v>6</v>
      </c>
      <c r="EB109" s="112" t="s">
        <v>276</v>
      </c>
      <c r="EC109" s="112" t="s">
        <v>163</v>
      </c>
      <c r="ED109" s="112" t="s">
        <v>65</v>
      </c>
      <c r="EE109" s="112" t="s">
        <v>65</v>
      </c>
      <c r="EF109" s="112" t="s">
        <v>65</v>
      </c>
      <c r="EG109" s="112" t="s">
        <v>65</v>
      </c>
      <c r="EH109" s="112" t="s">
        <v>65</v>
      </c>
      <c r="EI109" s="112" t="s">
        <v>79</v>
      </c>
      <c r="EJ109" s="112" t="s">
        <v>63</v>
      </c>
      <c r="EK109" s="112" t="s">
        <v>66</v>
      </c>
      <c r="EL109" s="112" t="s">
        <v>66</v>
      </c>
      <c r="EM109" s="112" t="s">
        <v>65</v>
      </c>
      <c r="EN109" s="112" t="s">
        <v>65</v>
      </c>
      <c r="HW109">
        <v>4</v>
      </c>
      <c r="HX109" s="112" t="s">
        <v>123</v>
      </c>
      <c r="HY109" s="112" t="s">
        <v>65</v>
      </c>
    </row>
    <row r="110" spans="131:233" x14ac:dyDescent="0.2">
      <c r="EA110">
        <v>6</v>
      </c>
      <c r="EB110" s="112" t="s">
        <v>276</v>
      </c>
      <c r="EC110" s="112" t="s">
        <v>161</v>
      </c>
      <c r="ED110" s="112" t="s">
        <v>65</v>
      </c>
      <c r="EE110" s="112" t="s">
        <v>65</v>
      </c>
      <c r="EF110" s="112" t="s">
        <v>65</v>
      </c>
      <c r="EG110" s="112" t="s">
        <v>65</v>
      </c>
      <c r="EH110" s="112" t="s">
        <v>65</v>
      </c>
      <c r="EI110" s="112" t="s">
        <v>79</v>
      </c>
      <c r="EJ110" s="112" t="s">
        <v>63</v>
      </c>
      <c r="EK110" s="112" t="s">
        <v>66</v>
      </c>
      <c r="EL110" s="112" t="s">
        <v>66</v>
      </c>
      <c r="EM110" s="112" t="s">
        <v>65</v>
      </c>
      <c r="EN110" s="112" t="s">
        <v>65</v>
      </c>
      <c r="HW110">
        <v>4</v>
      </c>
      <c r="HX110" s="112" t="s">
        <v>124</v>
      </c>
      <c r="HY110" s="112" t="s">
        <v>65</v>
      </c>
    </row>
    <row r="111" spans="131:233" x14ac:dyDescent="0.2">
      <c r="EA111">
        <v>6</v>
      </c>
      <c r="EB111" s="112" t="s">
        <v>276</v>
      </c>
      <c r="EC111" s="112" t="s">
        <v>174</v>
      </c>
      <c r="ED111" s="112" t="s">
        <v>65</v>
      </c>
      <c r="EE111" s="112" t="s">
        <v>65</v>
      </c>
      <c r="EF111" s="112" t="s">
        <v>65</v>
      </c>
      <c r="EG111" s="112" t="s">
        <v>65</v>
      </c>
      <c r="EH111" s="112" t="s">
        <v>65</v>
      </c>
      <c r="EI111" s="112" t="s">
        <v>79</v>
      </c>
      <c r="EJ111" s="112" t="s">
        <v>63</v>
      </c>
      <c r="EK111" s="112" t="s">
        <v>66</v>
      </c>
      <c r="EL111" s="112" t="s">
        <v>66</v>
      </c>
      <c r="EM111" s="112" t="s">
        <v>65</v>
      </c>
      <c r="EN111" s="112" t="s">
        <v>65</v>
      </c>
      <c r="HW111">
        <v>4</v>
      </c>
      <c r="HX111" s="112" t="s">
        <v>125</v>
      </c>
      <c r="HY111" s="112" t="s">
        <v>79</v>
      </c>
    </row>
    <row r="112" spans="131:233" x14ac:dyDescent="0.2">
      <c r="EA112">
        <v>6</v>
      </c>
      <c r="EB112" s="112" t="s">
        <v>276</v>
      </c>
      <c r="EC112" s="112" t="s">
        <v>157</v>
      </c>
      <c r="ED112" s="112" t="s">
        <v>65</v>
      </c>
      <c r="EE112" s="112" t="s">
        <v>65</v>
      </c>
      <c r="EF112" s="112" t="s">
        <v>65</v>
      </c>
      <c r="EG112" s="112" t="s">
        <v>65</v>
      </c>
      <c r="EH112" s="112" t="s">
        <v>65</v>
      </c>
      <c r="EI112" s="112" t="s">
        <v>79</v>
      </c>
      <c r="EJ112" s="112" t="s">
        <v>63</v>
      </c>
      <c r="EK112" s="112" t="s">
        <v>66</v>
      </c>
      <c r="EL112" s="112" t="s">
        <v>66</v>
      </c>
      <c r="EM112" s="112" t="s">
        <v>65</v>
      </c>
      <c r="EN112" s="112" t="s">
        <v>65</v>
      </c>
      <c r="HW112">
        <v>4</v>
      </c>
      <c r="HX112" s="112" t="s">
        <v>126</v>
      </c>
      <c r="HY112" s="112" t="s">
        <v>79</v>
      </c>
    </row>
    <row r="113" spans="131:233" x14ac:dyDescent="0.2">
      <c r="EA113">
        <v>6</v>
      </c>
      <c r="EB113" s="112" t="s">
        <v>276</v>
      </c>
      <c r="EC113" s="112" t="s">
        <v>159</v>
      </c>
      <c r="ED113" s="112" t="s">
        <v>65</v>
      </c>
      <c r="EE113" s="112" t="s">
        <v>65</v>
      </c>
      <c r="EF113" s="112" t="s">
        <v>63</v>
      </c>
      <c r="EG113" s="112" t="s">
        <v>65</v>
      </c>
      <c r="EH113" s="112" t="s">
        <v>65</v>
      </c>
      <c r="EI113" s="112" t="s">
        <v>79</v>
      </c>
      <c r="EJ113" s="112" t="s">
        <v>63</v>
      </c>
      <c r="EK113" s="112" t="s">
        <v>66</v>
      </c>
      <c r="EL113" s="112" t="s">
        <v>66</v>
      </c>
      <c r="EM113" s="112" t="s">
        <v>65</v>
      </c>
      <c r="EN113" s="112" t="s">
        <v>65</v>
      </c>
      <c r="HW113">
        <v>4</v>
      </c>
      <c r="HX113" s="112" t="s">
        <v>114</v>
      </c>
      <c r="HY113" s="112" t="s">
        <v>329</v>
      </c>
    </row>
    <row r="114" spans="131:233" x14ac:dyDescent="0.2">
      <c r="EA114">
        <v>6</v>
      </c>
      <c r="EB114" s="112" t="s">
        <v>276</v>
      </c>
      <c r="EC114" s="112" t="s">
        <v>168</v>
      </c>
      <c r="ED114" s="112" t="s">
        <v>65</v>
      </c>
      <c r="EE114" s="112" t="s">
        <v>65</v>
      </c>
      <c r="EF114" s="112" t="s">
        <v>63</v>
      </c>
      <c r="EG114" s="112" t="s">
        <v>65</v>
      </c>
      <c r="EH114" s="112" t="s">
        <v>65</v>
      </c>
      <c r="EI114" s="112" t="s">
        <v>79</v>
      </c>
      <c r="EJ114" s="112" t="s">
        <v>63</v>
      </c>
      <c r="EK114" s="112" t="s">
        <v>66</v>
      </c>
      <c r="EL114" s="112" t="s">
        <v>66</v>
      </c>
      <c r="EM114" s="112" t="s">
        <v>65</v>
      </c>
      <c r="EN114" s="112" t="s">
        <v>65</v>
      </c>
      <c r="HW114">
        <v>4</v>
      </c>
      <c r="HX114" s="112" t="s">
        <v>127</v>
      </c>
      <c r="HY114" s="112" t="s">
        <v>65</v>
      </c>
    </row>
    <row r="115" spans="131:233" x14ac:dyDescent="0.2">
      <c r="EA115">
        <v>6</v>
      </c>
      <c r="EB115" s="112" t="s">
        <v>276</v>
      </c>
      <c r="EC115" s="112" t="s">
        <v>170</v>
      </c>
      <c r="ED115" s="112" t="s">
        <v>65</v>
      </c>
      <c r="EE115" s="112" t="s">
        <v>65</v>
      </c>
      <c r="EF115" s="112" t="s">
        <v>65</v>
      </c>
      <c r="EG115" s="112" t="s">
        <v>65</v>
      </c>
      <c r="EH115" s="112" t="s">
        <v>65</v>
      </c>
      <c r="EI115" s="112" t="s">
        <v>79</v>
      </c>
      <c r="EJ115" s="112" t="s">
        <v>63</v>
      </c>
      <c r="EK115" s="112" t="s">
        <v>66</v>
      </c>
      <c r="EL115" s="112" t="s">
        <v>66</v>
      </c>
      <c r="EM115" s="112" t="s">
        <v>65</v>
      </c>
      <c r="EN115" s="112" t="s">
        <v>65</v>
      </c>
      <c r="HW115">
        <v>4</v>
      </c>
      <c r="HX115" s="112" t="s">
        <v>128</v>
      </c>
      <c r="HY115" s="112" t="s">
        <v>65</v>
      </c>
    </row>
    <row r="116" spans="131:233" x14ac:dyDescent="0.2">
      <c r="EA116">
        <v>6</v>
      </c>
      <c r="EB116" s="112" t="s">
        <v>276</v>
      </c>
      <c r="EC116" s="112" t="s">
        <v>172</v>
      </c>
      <c r="ED116" s="112" t="s">
        <v>65</v>
      </c>
      <c r="EE116" s="112" t="s">
        <v>65</v>
      </c>
      <c r="EF116" s="112" t="s">
        <v>65</v>
      </c>
      <c r="EG116" s="112" t="s">
        <v>65</v>
      </c>
      <c r="EH116" s="112" t="s">
        <v>65</v>
      </c>
      <c r="EI116" s="112" t="s">
        <v>79</v>
      </c>
      <c r="EJ116" s="112" t="s">
        <v>63</v>
      </c>
      <c r="EK116" s="112" t="s">
        <v>66</v>
      </c>
      <c r="EL116" s="112" t="s">
        <v>66</v>
      </c>
      <c r="EM116" s="112" t="s">
        <v>65</v>
      </c>
      <c r="EN116" s="112" t="s">
        <v>65</v>
      </c>
      <c r="HW116">
        <v>4</v>
      </c>
      <c r="HX116" s="112" t="s">
        <v>129</v>
      </c>
      <c r="HY116" s="112" t="s">
        <v>65</v>
      </c>
    </row>
    <row r="117" spans="131:233" x14ac:dyDescent="0.2">
      <c r="EA117">
        <v>6</v>
      </c>
      <c r="EB117" s="112" t="s">
        <v>276</v>
      </c>
      <c r="EC117" s="112" t="s">
        <v>177</v>
      </c>
      <c r="ED117" s="112" t="s">
        <v>65</v>
      </c>
      <c r="EE117" s="112" t="s">
        <v>65</v>
      </c>
      <c r="EF117" s="112" t="s">
        <v>63</v>
      </c>
      <c r="EG117" s="112" t="s">
        <v>65</v>
      </c>
      <c r="EH117" s="112" t="s">
        <v>65</v>
      </c>
      <c r="EI117" s="112" t="s">
        <v>79</v>
      </c>
      <c r="EJ117" s="112" t="s">
        <v>63</v>
      </c>
      <c r="EK117" s="112" t="s">
        <v>66</v>
      </c>
      <c r="EL117" s="112" t="s">
        <v>66</v>
      </c>
      <c r="EM117" s="112" t="s">
        <v>65</v>
      </c>
      <c r="EN117" s="112" t="s">
        <v>65</v>
      </c>
      <c r="HW117">
        <v>4</v>
      </c>
      <c r="HX117" s="112" t="s">
        <v>130</v>
      </c>
      <c r="HY117" s="112" t="s">
        <v>237</v>
      </c>
    </row>
    <row r="118" spans="131:233" x14ac:dyDescent="0.2">
      <c r="EA118">
        <v>6</v>
      </c>
      <c r="EB118" s="112" t="s">
        <v>277</v>
      </c>
      <c r="EC118" s="112" t="s">
        <v>141</v>
      </c>
      <c r="ED118" s="112" t="s">
        <v>65</v>
      </c>
      <c r="EE118" s="112" t="s">
        <v>65</v>
      </c>
      <c r="EF118" s="112" t="s">
        <v>65</v>
      </c>
      <c r="EG118" s="112" t="s">
        <v>65</v>
      </c>
      <c r="EH118" s="112" t="s">
        <v>65</v>
      </c>
      <c r="EI118" s="112" t="s">
        <v>79</v>
      </c>
      <c r="EJ118" s="112" t="s">
        <v>63</v>
      </c>
      <c r="EK118" s="112" t="s">
        <v>66</v>
      </c>
      <c r="EL118" s="112" t="s">
        <v>66</v>
      </c>
      <c r="EM118" s="112" t="s">
        <v>65</v>
      </c>
      <c r="EN118" s="112" t="s">
        <v>65</v>
      </c>
      <c r="HW118">
        <v>4</v>
      </c>
      <c r="HX118" s="112" t="s">
        <v>131</v>
      </c>
      <c r="HY118" s="112" t="s">
        <v>65</v>
      </c>
    </row>
    <row r="119" spans="131:233" x14ac:dyDescent="0.2">
      <c r="EA119">
        <v>6</v>
      </c>
      <c r="EB119" s="112" t="s">
        <v>277</v>
      </c>
      <c r="EC119" s="112" t="s">
        <v>143</v>
      </c>
      <c r="ED119" s="112" t="s">
        <v>65</v>
      </c>
      <c r="EE119" s="112" t="s">
        <v>65</v>
      </c>
      <c r="EF119" s="112" t="s">
        <v>65</v>
      </c>
      <c r="EG119" s="112" t="s">
        <v>65</v>
      </c>
      <c r="EH119" s="112" t="s">
        <v>65</v>
      </c>
      <c r="EI119" s="112" t="s">
        <v>79</v>
      </c>
      <c r="EJ119" s="112" t="s">
        <v>63</v>
      </c>
      <c r="EK119" s="112" t="s">
        <v>66</v>
      </c>
      <c r="EL119" s="112" t="s">
        <v>66</v>
      </c>
      <c r="EM119" s="112" t="s">
        <v>65</v>
      </c>
      <c r="EN119" s="112" t="s">
        <v>65</v>
      </c>
      <c r="HW119">
        <v>4</v>
      </c>
      <c r="HX119" s="112" t="s">
        <v>132</v>
      </c>
      <c r="HY119" s="112" t="s">
        <v>65</v>
      </c>
    </row>
    <row r="120" spans="131:233" x14ac:dyDescent="0.2">
      <c r="EA120">
        <v>6</v>
      </c>
      <c r="EB120" s="112" t="s">
        <v>277</v>
      </c>
      <c r="EC120" s="112" t="s">
        <v>144</v>
      </c>
      <c r="ED120" s="112" t="s">
        <v>65</v>
      </c>
      <c r="EE120" s="112" t="s">
        <v>65</v>
      </c>
      <c r="EF120" s="112" t="s">
        <v>65</v>
      </c>
      <c r="EG120" s="112" t="s">
        <v>65</v>
      </c>
      <c r="EH120" s="112" t="s">
        <v>65</v>
      </c>
      <c r="EI120" s="112" t="s">
        <v>79</v>
      </c>
      <c r="EJ120" s="112" t="s">
        <v>63</v>
      </c>
      <c r="EK120" s="112" t="s">
        <v>66</v>
      </c>
      <c r="EL120" s="112" t="s">
        <v>66</v>
      </c>
      <c r="EM120" s="112" t="s">
        <v>65</v>
      </c>
      <c r="EN120" s="112" t="s">
        <v>65</v>
      </c>
      <c r="HW120">
        <v>4</v>
      </c>
      <c r="HX120" s="112" t="s">
        <v>133</v>
      </c>
      <c r="HY120" s="112" t="s">
        <v>66</v>
      </c>
    </row>
    <row r="121" spans="131:233" x14ac:dyDescent="0.2">
      <c r="EA121">
        <v>6</v>
      </c>
      <c r="EB121" s="112" t="s">
        <v>277</v>
      </c>
      <c r="EC121" s="112" t="s">
        <v>146</v>
      </c>
      <c r="ED121" s="112" t="s">
        <v>65</v>
      </c>
      <c r="EE121" s="112" t="s">
        <v>65</v>
      </c>
      <c r="EF121" s="112" t="s">
        <v>63</v>
      </c>
      <c r="EG121" s="112" t="s">
        <v>65</v>
      </c>
      <c r="EH121" s="112" t="s">
        <v>65</v>
      </c>
      <c r="EI121" s="112" t="s">
        <v>79</v>
      </c>
      <c r="EJ121" s="112" t="s">
        <v>63</v>
      </c>
      <c r="EK121" s="112" t="s">
        <v>66</v>
      </c>
      <c r="EL121" s="112" t="s">
        <v>66</v>
      </c>
      <c r="EM121" s="112" t="s">
        <v>65</v>
      </c>
      <c r="EN121" s="112" t="s">
        <v>65</v>
      </c>
      <c r="HW121">
        <v>4</v>
      </c>
      <c r="HX121" s="112" t="s">
        <v>134</v>
      </c>
      <c r="HY121" s="112" t="s">
        <v>63</v>
      </c>
    </row>
    <row r="122" spans="131:233" x14ac:dyDescent="0.2">
      <c r="EA122">
        <v>6</v>
      </c>
      <c r="EB122" s="112" t="s">
        <v>277</v>
      </c>
      <c r="EC122" s="112" t="s">
        <v>149</v>
      </c>
      <c r="ED122" s="112" t="s">
        <v>65</v>
      </c>
      <c r="EE122" s="112" t="s">
        <v>65</v>
      </c>
      <c r="EF122" s="112" t="s">
        <v>65</v>
      </c>
      <c r="EG122" s="112" t="s">
        <v>65</v>
      </c>
      <c r="EH122" s="112" t="s">
        <v>65</v>
      </c>
      <c r="EI122" s="112" t="s">
        <v>79</v>
      </c>
      <c r="EJ122" s="112" t="s">
        <v>63</v>
      </c>
      <c r="EK122" s="112" t="s">
        <v>66</v>
      </c>
      <c r="EL122" s="112" t="s">
        <v>66</v>
      </c>
      <c r="EM122" s="112" t="s">
        <v>65</v>
      </c>
      <c r="EN122" s="112" t="s">
        <v>65</v>
      </c>
      <c r="HW122">
        <v>4</v>
      </c>
      <c r="HX122" s="112" t="s">
        <v>135</v>
      </c>
      <c r="HY122" s="112" t="s">
        <v>63</v>
      </c>
    </row>
    <row r="123" spans="131:233" x14ac:dyDescent="0.2">
      <c r="EA123">
        <v>6</v>
      </c>
      <c r="EB123" s="112" t="s">
        <v>277</v>
      </c>
      <c r="EC123" s="112" t="s">
        <v>151</v>
      </c>
      <c r="ED123" s="112" t="s">
        <v>65</v>
      </c>
      <c r="EE123" s="112" t="s">
        <v>65</v>
      </c>
      <c r="EF123" s="112" t="s">
        <v>65</v>
      </c>
      <c r="EG123" s="112" t="s">
        <v>65</v>
      </c>
      <c r="EH123" s="112" t="s">
        <v>65</v>
      </c>
      <c r="EI123" s="112" t="s">
        <v>79</v>
      </c>
      <c r="EJ123" s="112" t="s">
        <v>63</v>
      </c>
      <c r="EK123" s="112" t="s">
        <v>66</v>
      </c>
      <c r="EL123" s="112" t="s">
        <v>66</v>
      </c>
      <c r="EM123" s="112" t="s">
        <v>65</v>
      </c>
      <c r="EN123" s="112" t="s">
        <v>65</v>
      </c>
      <c r="HW123">
        <v>4</v>
      </c>
      <c r="HX123" s="112" t="s">
        <v>136</v>
      </c>
      <c r="HY123" s="112" t="s">
        <v>64</v>
      </c>
    </row>
    <row r="124" spans="131:233" x14ac:dyDescent="0.2">
      <c r="EA124">
        <v>6</v>
      </c>
      <c r="EB124" s="112" t="s">
        <v>277</v>
      </c>
      <c r="EC124" s="112" t="s">
        <v>153</v>
      </c>
      <c r="ED124" s="112" t="s">
        <v>65</v>
      </c>
      <c r="EE124" s="112" t="s">
        <v>65</v>
      </c>
      <c r="EF124" s="112" t="s">
        <v>65</v>
      </c>
      <c r="EG124" s="112" t="s">
        <v>65</v>
      </c>
      <c r="EH124" s="112" t="s">
        <v>65</v>
      </c>
      <c r="EI124" s="112" t="s">
        <v>79</v>
      </c>
      <c r="EJ124" s="112" t="s">
        <v>63</v>
      </c>
      <c r="EK124" s="112" t="s">
        <v>66</v>
      </c>
      <c r="EL124" s="112" t="s">
        <v>66</v>
      </c>
      <c r="EM124" s="112" t="s">
        <v>65</v>
      </c>
      <c r="EN124" s="112" t="s">
        <v>65</v>
      </c>
    </row>
    <row r="125" spans="131:233" x14ac:dyDescent="0.2">
      <c r="EA125">
        <v>6</v>
      </c>
      <c r="EB125" s="112" t="s">
        <v>277</v>
      </c>
      <c r="EC125" s="112" t="s">
        <v>155</v>
      </c>
      <c r="ED125" s="112" t="s">
        <v>65</v>
      </c>
      <c r="EE125" s="112" t="s">
        <v>65</v>
      </c>
      <c r="EF125" s="112" t="s">
        <v>63</v>
      </c>
      <c r="EG125" s="112" t="s">
        <v>65</v>
      </c>
      <c r="EH125" s="112" t="s">
        <v>65</v>
      </c>
      <c r="EI125" s="112" t="s">
        <v>79</v>
      </c>
      <c r="EJ125" s="112" t="s">
        <v>63</v>
      </c>
      <c r="EK125" s="112" t="s">
        <v>66</v>
      </c>
      <c r="EL125" s="112" t="s">
        <v>66</v>
      </c>
      <c r="EM125" s="112" t="s">
        <v>65</v>
      </c>
      <c r="EN125" s="112" t="s">
        <v>65</v>
      </c>
    </row>
    <row r="126" spans="131:233" x14ac:dyDescent="0.2">
      <c r="EA126">
        <v>6</v>
      </c>
      <c r="EB126" s="112" t="s">
        <v>277</v>
      </c>
      <c r="EC126" s="112" t="s">
        <v>165</v>
      </c>
      <c r="ED126" s="112" t="s">
        <v>65</v>
      </c>
      <c r="EE126" s="112" t="s">
        <v>65</v>
      </c>
      <c r="EF126" s="112" t="s">
        <v>65</v>
      </c>
      <c r="EG126" s="112" t="s">
        <v>65</v>
      </c>
      <c r="EH126" s="112" t="s">
        <v>65</v>
      </c>
      <c r="EI126" s="112" t="s">
        <v>79</v>
      </c>
      <c r="EJ126" s="112" t="s">
        <v>63</v>
      </c>
      <c r="EK126" s="112" t="s">
        <v>66</v>
      </c>
      <c r="EL126" s="112" t="s">
        <v>66</v>
      </c>
      <c r="EM126" s="112" t="s">
        <v>65</v>
      </c>
      <c r="EN126" s="112" t="s">
        <v>65</v>
      </c>
    </row>
    <row r="127" spans="131:233" x14ac:dyDescent="0.2">
      <c r="EA127">
        <v>6</v>
      </c>
      <c r="EB127" s="112" t="s">
        <v>277</v>
      </c>
      <c r="EC127" s="112" t="s">
        <v>163</v>
      </c>
      <c r="ED127" s="112" t="s">
        <v>65</v>
      </c>
      <c r="EE127" s="112" t="s">
        <v>65</v>
      </c>
      <c r="EF127" s="112" t="s">
        <v>65</v>
      </c>
      <c r="EG127" s="112" t="s">
        <v>65</v>
      </c>
      <c r="EH127" s="112" t="s">
        <v>65</v>
      </c>
      <c r="EI127" s="112" t="s">
        <v>79</v>
      </c>
      <c r="EJ127" s="112" t="s">
        <v>63</v>
      </c>
      <c r="EK127" s="112" t="s">
        <v>66</v>
      </c>
      <c r="EL127" s="112" t="s">
        <v>66</v>
      </c>
      <c r="EM127" s="112" t="s">
        <v>65</v>
      </c>
      <c r="EN127" s="112" t="s">
        <v>65</v>
      </c>
    </row>
    <row r="128" spans="131:233" x14ac:dyDescent="0.2">
      <c r="EA128">
        <v>6</v>
      </c>
      <c r="EB128" s="112" t="s">
        <v>277</v>
      </c>
      <c r="EC128" s="112" t="s">
        <v>161</v>
      </c>
      <c r="ED128" s="112" t="s">
        <v>65</v>
      </c>
      <c r="EE128" s="112" t="s">
        <v>65</v>
      </c>
      <c r="EF128" s="112" t="s">
        <v>65</v>
      </c>
      <c r="EG128" s="112" t="s">
        <v>65</v>
      </c>
      <c r="EH128" s="112" t="s">
        <v>65</v>
      </c>
      <c r="EI128" s="112" t="s">
        <v>79</v>
      </c>
      <c r="EJ128" s="112" t="s">
        <v>63</v>
      </c>
      <c r="EK128" s="112" t="s">
        <v>66</v>
      </c>
      <c r="EL128" s="112" t="s">
        <v>66</v>
      </c>
      <c r="EM128" s="112" t="s">
        <v>65</v>
      </c>
      <c r="EN128" s="112" t="s">
        <v>65</v>
      </c>
    </row>
    <row r="129" spans="131:144" x14ac:dyDescent="0.2">
      <c r="EA129">
        <v>6</v>
      </c>
      <c r="EB129" s="112" t="s">
        <v>277</v>
      </c>
      <c r="EC129" s="112" t="s">
        <v>174</v>
      </c>
      <c r="ED129" s="112" t="s">
        <v>65</v>
      </c>
      <c r="EE129" s="112" t="s">
        <v>65</v>
      </c>
      <c r="EF129" s="112" t="s">
        <v>65</v>
      </c>
      <c r="EG129" s="112" t="s">
        <v>65</v>
      </c>
      <c r="EH129" s="112" t="s">
        <v>65</v>
      </c>
      <c r="EI129" s="112" t="s">
        <v>79</v>
      </c>
      <c r="EJ129" s="112" t="s">
        <v>63</v>
      </c>
      <c r="EK129" s="112" t="s">
        <v>66</v>
      </c>
      <c r="EL129" s="112" t="s">
        <v>66</v>
      </c>
      <c r="EM129" s="112" t="s">
        <v>65</v>
      </c>
      <c r="EN129" s="112" t="s">
        <v>65</v>
      </c>
    </row>
    <row r="130" spans="131:144" x14ac:dyDescent="0.2">
      <c r="EA130">
        <v>6</v>
      </c>
      <c r="EB130" s="112" t="s">
        <v>277</v>
      </c>
      <c r="EC130" s="112" t="s">
        <v>157</v>
      </c>
      <c r="ED130" s="112" t="s">
        <v>65</v>
      </c>
      <c r="EE130" s="112" t="s">
        <v>65</v>
      </c>
      <c r="EF130" s="112" t="s">
        <v>65</v>
      </c>
      <c r="EG130" s="112" t="s">
        <v>65</v>
      </c>
      <c r="EH130" s="112" t="s">
        <v>65</v>
      </c>
      <c r="EI130" s="112" t="s">
        <v>79</v>
      </c>
      <c r="EJ130" s="112" t="s">
        <v>63</v>
      </c>
      <c r="EK130" s="112" t="s">
        <v>66</v>
      </c>
      <c r="EL130" s="112" t="s">
        <v>66</v>
      </c>
      <c r="EM130" s="112" t="s">
        <v>65</v>
      </c>
      <c r="EN130" s="112" t="s">
        <v>65</v>
      </c>
    </row>
    <row r="131" spans="131:144" x14ac:dyDescent="0.2">
      <c r="EA131">
        <v>6</v>
      </c>
      <c r="EB131" s="112" t="s">
        <v>277</v>
      </c>
      <c r="EC131" s="112" t="s">
        <v>159</v>
      </c>
      <c r="ED131" s="112" t="s">
        <v>65</v>
      </c>
      <c r="EE131" s="112" t="s">
        <v>65</v>
      </c>
      <c r="EF131" s="112" t="s">
        <v>63</v>
      </c>
      <c r="EG131" s="112" t="s">
        <v>65</v>
      </c>
      <c r="EH131" s="112" t="s">
        <v>65</v>
      </c>
      <c r="EI131" s="112" t="s">
        <v>79</v>
      </c>
      <c r="EJ131" s="112" t="s">
        <v>63</v>
      </c>
      <c r="EK131" s="112" t="s">
        <v>66</v>
      </c>
      <c r="EL131" s="112" t="s">
        <v>66</v>
      </c>
      <c r="EM131" s="112" t="s">
        <v>65</v>
      </c>
      <c r="EN131" s="112" t="s">
        <v>65</v>
      </c>
    </row>
    <row r="132" spans="131:144" x14ac:dyDescent="0.2">
      <c r="EA132">
        <v>6</v>
      </c>
      <c r="EB132" s="112" t="s">
        <v>277</v>
      </c>
      <c r="EC132" s="112" t="s">
        <v>168</v>
      </c>
      <c r="ED132" s="112" t="s">
        <v>65</v>
      </c>
      <c r="EE132" s="112" t="s">
        <v>65</v>
      </c>
      <c r="EF132" s="112" t="s">
        <v>63</v>
      </c>
      <c r="EG132" s="112" t="s">
        <v>65</v>
      </c>
      <c r="EH132" s="112" t="s">
        <v>65</v>
      </c>
      <c r="EI132" s="112" t="s">
        <v>79</v>
      </c>
      <c r="EJ132" s="112" t="s">
        <v>63</v>
      </c>
      <c r="EK132" s="112" t="s">
        <v>66</v>
      </c>
      <c r="EL132" s="112" t="s">
        <v>66</v>
      </c>
      <c r="EM132" s="112" t="s">
        <v>65</v>
      </c>
      <c r="EN132" s="112" t="s">
        <v>65</v>
      </c>
    </row>
    <row r="133" spans="131:144" x14ac:dyDescent="0.2">
      <c r="EA133">
        <v>6</v>
      </c>
      <c r="EB133" s="112" t="s">
        <v>277</v>
      </c>
      <c r="EC133" s="112" t="s">
        <v>170</v>
      </c>
      <c r="ED133" s="112" t="s">
        <v>65</v>
      </c>
      <c r="EE133" s="112" t="s">
        <v>65</v>
      </c>
      <c r="EF133" s="112" t="s">
        <v>65</v>
      </c>
      <c r="EG133" s="112" t="s">
        <v>65</v>
      </c>
      <c r="EH133" s="112" t="s">
        <v>65</v>
      </c>
      <c r="EI133" s="112" t="s">
        <v>79</v>
      </c>
      <c r="EJ133" s="112" t="s">
        <v>63</v>
      </c>
      <c r="EK133" s="112" t="s">
        <v>66</v>
      </c>
      <c r="EL133" s="112" t="s">
        <v>66</v>
      </c>
      <c r="EM133" s="112" t="s">
        <v>65</v>
      </c>
      <c r="EN133" s="112" t="s">
        <v>65</v>
      </c>
    </row>
    <row r="134" spans="131:144" x14ac:dyDescent="0.2">
      <c r="EA134">
        <v>6</v>
      </c>
      <c r="EB134" s="112" t="s">
        <v>277</v>
      </c>
      <c r="EC134" s="112" t="s">
        <v>172</v>
      </c>
      <c r="ED134" s="112" t="s">
        <v>65</v>
      </c>
      <c r="EE134" s="112" t="s">
        <v>65</v>
      </c>
      <c r="EF134" s="112" t="s">
        <v>65</v>
      </c>
      <c r="EG134" s="112" t="s">
        <v>65</v>
      </c>
      <c r="EH134" s="112" t="s">
        <v>65</v>
      </c>
      <c r="EI134" s="112" t="s">
        <v>79</v>
      </c>
      <c r="EJ134" s="112" t="s">
        <v>63</v>
      </c>
      <c r="EK134" s="112" t="s">
        <v>66</v>
      </c>
      <c r="EL134" s="112" t="s">
        <v>66</v>
      </c>
      <c r="EM134" s="112" t="s">
        <v>65</v>
      </c>
      <c r="EN134" s="112" t="s">
        <v>65</v>
      </c>
    </row>
    <row r="135" spans="131:144" x14ac:dyDescent="0.2">
      <c r="EA135">
        <v>6</v>
      </c>
      <c r="EB135" s="112" t="s">
        <v>277</v>
      </c>
      <c r="EC135" s="112" t="s">
        <v>177</v>
      </c>
      <c r="ED135" s="112" t="s">
        <v>65</v>
      </c>
      <c r="EE135" s="112" t="s">
        <v>65</v>
      </c>
      <c r="EF135" s="112" t="s">
        <v>63</v>
      </c>
      <c r="EG135" s="112" t="s">
        <v>65</v>
      </c>
      <c r="EH135" s="112" t="s">
        <v>65</v>
      </c>
      <c r="EI135" s="112" t="s">
        <v>79</v>
      </c>
      <c r="EJ135" s="112" t="s">
        <v>63</v>
      </c>
      <c r="EK135" s="112" t="s">
        <v>66</v>
      </c>
      <c r="EL135" s="112" t="s">
        <v>66</v>
      </c>
      <c r="EM135" s="112" t="s">
        <v>65</v>
      </c>
      <c r="EN135" s="112" t="s">
        <v>65</v>
      </c>
    </row>
    <row r="136" spans="131:144" x14ac:dyDescent="0.2">
      <c r="EA136">
        <v>6</v>
      </c>
      <c r="EB136" s="112" t="s">
        <v>278</v>
      </c>
      <c r="EC136" s="112" t="s">
        <v>141</v>
      </c>
      <c r="ED136" s="112" t="s">
        <v>65</v>
      </c>
      <c r="EE136" s="112" t="s">
        <v>65</v>
      </c>
      <c r="EF136" s="112" t="s">
        <v>65</v>
      </c>
      <c r="EG136" s="112" t="s">
        <v>65</v>
      </c>
      <c r="EH136" s="112" t="s">
        <v>65</v>
      </c>
      <c r="EI136" s="112" t="s">
        <v>79</v>
      </c>
      <c r="EJ136" s="112" t="s">
        <v>63</v>
      </c>
      <c r="EK136" s="112" t="s">
        <v>66</v>
      </c>
      <c r="EL136" s="112" t="s">
        <v>66</v>
      </c>
      <c r="EM136" s="112" t="s">
        <v>65</v>
      </c>
      <c r="EN136" s="112" t="s">
        <v>65</v>
      </c>
    </row>
    <row r="137" spans="131:144" x14ac:dyDescent="0.2">
      <c r="EA137">
        <v>6</v>
      </c>
      <c r="EB137" s="112" t="s">
        <v>278</v>
      </c>
      <c r="EC137" s="112" t="s">
        <v>143</v>
      </c>
      <c r="ED137" s="112" t="s">
        <v>65</v>
      </c>
      <c r="EE137" s="112" t="s">
        <v>65</v>
      </c>
      <c r="EF137" s="112" t="s">
        <v>65</v>
      </c>
      <c r="EG137" s="112" t="s">
        <v>65</v>
      </c>
      <c r="EH137" s="112" t="s">
        <v>65</v>
      </c>
      <c r="EI137" s="112" t="s">
        <v>79</v>
      </c>
      <c r="EJ137" s="112" t="s">
        <v>63</v>
      </c>
      <c r="EK137" s="112" t="s">
        <v>66</v>
      </c>
      <c r="EL137" s="112" t="s">
        <v>66</v>
      </c>
      <c r="EM137" s="112" t="s">
        <v>65</v>
      </c>
      <c r="EN137" s="112" t="s">
        <v>65</v>
      </c>
    </row>
    <row r="138" spans="131:144" x14ac:dyDescent="0.2">
      <c r="EA138">
        <v>6</v>
      </c>
      <c r="EB138" s="112" t="s">
        <v>278</v>
      </c>
      <c r="EC138" s="112" t="s">
        <v>144</v>
      </c>
      <c r="ED138" s="112" t="s">
        <v>65</v>
      </c>
      <c r="EE138" s="112" t="s">
        <v>65</v>
      </c>
      <c r="EF138" s="112" t="s">
        <v>65</v>
      </c>
      <c r="EG138" s="112" t="s">
        <v>65</v>
      </c>
      <c r="EH138" s="112" t="s">
        <v>65</v>
      </c>
      <c r="EI138" s="112" t="s">
        <v>79</v>
      </c>
      <c r="EJ138" s="112" t="s">
        <v>63</v>
      </c>
      <c r="EK138" s="112" t="s">
        <v>66</v>
      </c>
      <c r="EL138" s="112" t="s">
        <v>66</v>
      </c>
      <c r="EM138" s="112" t="s">
        <v>65</v>
      </c>
      <c r="EN138" s="112" t="s">
        <v>65</v>
      </c>
    </row>
    <row r="139" spans="131:144" x14ac:dyDescent="0.2">
      <c r="EA139">
        <v>6</v>
      </c>
      <c r="EB139" s="112" t="s">
        <v>278</v>
      </c>
      <c r="EC139" s="112" t="s">
        <v>146</v>
      </c>
      <c r="ED139" s="112" t="s">
        <v>65</v>
      </c>
      <c r="EE139" s="112" t="s">
        <v>65</v>
      </c>
      <c r="EF139" s="112" t="s">
        <v>63</v>
      </c>
      <c r="EG139" s="112" t="s">
        <v>65</v>
      </c>
      <c r="EH139" s="112" t="s">
        <v>65</v>
      </c>
      <c r="EI139" s="112" t="s">
        <v>79</v>
      </c>
      <c r="EJ139" s="112" t="s">
        <v>63</v>
      </c>
      <c r="EK139" s="112" t="s">
        <v>66</v>
      </c>
      <c r="EL139" s="112" t="s">
        <v>66</v>
      </c>
      <c r="EM139" s="112" t="s">
        <v>65</v>
      </c>
      <c r="EN139" s="112" t="s">
        <v>65</v>
      </c>
    </row>
    <row r="140" spans="131:144" x14ac:dyDescent="0.2">
      <c r="EA140">
        <v>6</v>
      </c>
      <c r="EB140" s="112" t="s">
        <v>278</v>
      </c>
      <c r="EC140" s="112" t="s">
        <v>149</v>
      </c>
      <c r="ED140" s="112" t="s">
        <v>65</v>
      </c>
      <c r="EE140" s="112" t="s">
        <v>65</v>
      </c>
      <c r="EF140" s="112" t="s">
        <v>65</v>
      </c>
      <c r="EG140" s="112" t="s">
        <v>65</v>
      </c>
      <c r="EH140" s="112" t="s">
        <v>65</v>
      </c>
      <c r="EI140" s="112" t="s">
        <v>79</v>
      </c>
      <c r="EJ140" s="112" t="s">
        <v>63</v>
      </c>
      <c r="EK140" s="112" t="s">
        <v>66</v>
      </c>
      <c r="EL140" s="112" t="s">
        <v>66</v>
      </c>
      <c r="EM140" s="112" t="s">
        <v>65</v>
      </c>
      <c r="EN140" s="112" t="s">
        <v>65</v>
      </c>
    </row>
    <row r="141" spans="131:144" x14ac:dyDescent="0.2">
      <c r="EA141">
        <v>6</v>
      </c>
      <c r="EB141" s="112" t="s">
        <v>278</v>
      </c>
      <c r="EC141" s="112" t="s">
        <v>151</v>
      </c>
      <c r="ED141" s="112" t="s">
        <v>65</v>
      </c>
      <c r="EE141" s="112" t="s">
        <v>65</v>
      </c>
      <c r="EF141" s="112" t="s">
        <v>65</v>
      </c>
      <c r="EG141" s="112" t="s">
        <v>65</v>
      </c>
      <c r="EH141" s="112" t="s">
        <v>65</v>
      </c>
      <c r="EI141" s="112" t="s">
        <v>79</v>
      </c>
      <c r="EJ141" s="112" t="s">
        <v>63</v>
      </c>
      <c r="EK141" s="112" t="s">
        <v>66</v>
      </c>
      <c r="EL141" s="112" t="s">
        <v>66</v>
      </c>
      <c r="EM141" s="112" t="s">
        <v>65</v>
      </c>
      <c r="EN141" s="112" t="s">
        <v>65</v>
      </c>
    </row>
    <row r="142" spans="131:144" x14ac:dyDescent="0.2">
      <c r="EA142">
        <v>6</v>
      </c>
      <c r="EB142" s="112" t="s">
        <v>278</v>
      </c>
      <c r="EC142" s="112" t="s">
        <v>153</v>
      </c>
      <c r="ED142" s="112" t="s">
        <v>65</v>
      </c>
      <c r="EE142" s="112" t="s">
        <v>65</v>
      </c>
      <c r="EF142" s="112" t="s">
        <v>65</v>
      </c>
      <c r="EG142" s="112" t="s">
        <v>65</v>
      </c>
      <c r="EH142" s="112" t="s">
        <v>65</v>
      </c>
      <c r="EI142" s="112" t="s">
        <v>79</v>
      </c>
      <c r="EJ142" s="112" t="s">
        <v>63</v>
      </c>
      <c r="EK142" s="112" t="s">
        <v>66</v>
      </c>
      <c r="EL142" s="112" t="s">
        <v>66</v>
      </c>
      <c r="EM142" s="112" t="s">
        <v>65</v>
      </c>
      <c r="EN142" s="112" t="s">
        <v>65</v>
      </c>
    </row>
    <row r="143" spans="131:144" x14ac:dyDescent="0.2">
      <c r="EA143">
        <v>6</v>
      </c>
      <c r="EB143" s="112" t="s">
        <v>278</v>
      </c>
      <c r="EC143" s="112" t="s">
        <v>155</v>
      </c>
      <c r="ED143" s="112" t="s">
        <v>65</v>
      </c>
      <c r="EE143" s="112" t="s">
        <v>65</v>
      </c>
      <c r="EF143" s="112" t="s">
        <v>63</v>
      </c>
      <c r="EG143" s="112" t="s">
        <v>65</v>
      </c>
      <c r="EH143" s="112" t="s">
        <v>65</v>
      </c>
      <c r="EI143" s="112" t="s">
        <v>79</v>
      </c>
      <c r="EJ143" s="112" t="s">
        <v>63</v>
      </c>
      <c r="EK143" s="112" t="s">
        <v>66</v>
      </c>
      <c r="EL143" s="112" t="s">
        <v>66</v>
      </c>
      <c r="EM143" s="112" t="s">
        <v>65</v>
      </c>
      <c r="EN143" s="112" t="s">
        <v>65</v>
      </c>
    </row>
    <row r="144" spans="131:144" x14ac:dyDescent="0.2">
      <c r="EA144">
        <v>6</v>
      </c>
      <c r="EB144" s="112" t="s">
        <v>278</v>
      </c>
      <c r="EC144" s="112" t="s">
        <v>165</v>
      </c>
      <c r="ED144" s="112" t="s">
        <v>65</v>
      </c>
      <c r="EE144" s="112" t="s">
        <v>65</v>
      </c>
      <c r="EF144" s="112" t="s">
        <v>65</v>
      </c>
      <c r="EG144" s="112" t="s">
        <v>65</v>
      </c>
      <c r="EH144" s="112" t="s">
        <v>65</v>
      </c>
      <c r="EI144" s="112" t="s">
        <v>79</v>
      </c>
      <c r="EJ144" s="112" t="s">
        <v>63</v>
      </c>
      <c r="EK144" s="112" t="s">
        <v>66</v>
      </c>
      <c r="EL144" s="112" t="s">
        <v>66</v>
      </c>
      <c r="EM144" s="112" t="s">
        <v>65</v>
      </c>
      <c r="EN144" s="112" t="s">
        <v>65</v>
      </c>
    </row>
    <row r="145" spans="131:144" x14ac:dyDescent="0.2">
      <c r="EA145">
        <v>6</v>
      </c>
      <c r="EB145" s="112" t="s">
        <v>278</v>
      </c>
      <c r="EC145" s="112" t="s">
        <v>163</v>
      </c>
      <c r="ED145" s="112" t="s">
        <v>65</v>
      </c>
      <c r="EE145" s="112" t="s">
        <v>65</v>
      </c>
      <c r="EF145" s="112" t="s">
        <v>65</v>
      </c>
      <c r="EG145" s="112" t="s">
        <v>65</v>
      </c>
      <c r="EH145" s="112" t="s">
        <v>65</v>
      </c>
      <c r="EI145" s="112" t="s">
        <v>79</v>
      </c>
      <c r="EJ145" s="112" t="s">
        <v>63</v>
      </c>
      <c r="EK145" s="112" t="s">
        <v>66</v>
      </c>
      <c r="EL145" s="112" t="s">
        <v>66</v>
      </c>
      <c r="EM145" s="112" t="s">
        <v>65</v>
      </c>
      <c r="EN145" s="112" t="s">
        <v>65</v>
      </c>
    </row>
    <row r="146" spans="131:144" x14ac:dyDescent="0.2">
      <c r="EA146">
        <v>6</v>
      </c>
      <c r="EB146" s="112" t="s">
        <v>278</v>
      </c>
      <c r="EC146" s="112" t="s">
        <v>161</v>
      </c>
      <c r="ED146" s="112" t="s">
        <v>65</v>
      </c>
      <c r="EE146" s="112" t="s">
        <v>65</v>
      </c>
      <c r="EF146" s="112" t="s">
        <v>65</v>
      </c>
      <c r="EG146" s="112" t="s">
        <v>65</v>
      </c>
      <c r="EH146" s="112" t="s">
        <v>65</v>
      </c>
      <c r="EI146" s="112" t="s">
        <v>79</v>
      </c>
      <c r="EJ146" s="112" t="s">
        <v>63</v>
      </c>
      <c r="EK146" s="112" t="s">
        <v>66</v>
      </c>
      <c r="EL146" s="112" t="s">
        <v>66</v>
      </c>
      <c r="EM146" s="112" t="s">
        <v>65</v>
      </c>
      <c r="EN146" s="112" t="s">
        <v>65</v>
      </c>
    </row>
    <row r="147" spans="131:144" x14ac:dyDescent="0.2">
      <c r="EA147">
        <v>6</v>
      </c>
      <c r="EB147" s="112" t="s">
        <v>278</v>
      </c>
      <c r="EC147" s="112" t="s">
        <v>174</v>
      </c>
      <c r="ED147" s="112" t="s">
        <v>65</v>
      </c>
      <c r="EE147" s="112" t="s">
        <v>65</v>
      </c>
      <c r="EF147" s="112" t="s">
        <v>65</v>
      </c>
      <c r="EG147" s="112" t="s">
        <v>65</v>
      </c>
      <c r="EH147" s="112" t="s">
        <v>65</v>
      </c>
      <c r="EI147" s="112" t="s">
        <v>79</v>
      </c>
      <c r="EJ147" s="112" t="s">
        <v>63</v>
      </c>
      <c r="EK147" s="112" t="s">
        <v>66</v>
      </c>
      <c r="EL147" s="112" t="s">
        <v>66</v>
      </c>
      <c r="EM147" s="112" t="s">
        <v>65</v>
      </c>
      <c r="EN147" s="112" t="s">
        <v>65</v>
      </c>
    </row>
    <row r="148" spans="131:144" x14ac:dyDescent="0.2">
      <c r="EA148">
        <v>6</v>
      </c>
      <c r="EB148" s="112" t="s">
        <v>278</v>
      </c>
      <c r="EC148" s="112" t="s">
        <v>157</v>
      </c>
      <c r="ED148" s="112" t="s">
        <v>65</v>
      </c>
      <c r="EE148" s="112" t="s">
        <v>65</v>
      </c>
      <c r="EF148" s="112" t="s">
        <v>65</v>
      </c>
      <c r="EG148" s="112" t="s">
        <v>65</v>
      </c>
      <c r="EH148" s="112" t="s">
        <v>65</v>
      </c>
      <c r="EI148" s="112" t="s">
        <v>79</v>
      </c>
      <c r="EJ148" s="112" t="s">
        <v>63</v>
      </c>
      <c r="EK148" s="112" t="s">
        <v>66</v>
      </c>
      <c r="EL148" s="112" t="s">
        <v>66</v>
      </c>
      <c r="EM148" s="112" t="s">
        <v>65</v>
      </c>
      <c r="EN148" s="112" t="s">
        <v>65</v>
      </c>
    </row>
    <row r="149" spans="131:144" x14ac:dyDescent="0.2">
      <c r="EA149">
        <v>6</v>
      </c>
      <c r="EB149" s="112" t="s">
        <v>278</v>
      </c>
      <c r="EC149" s="112" t="s">
        <v>159</v>
      </c>
      <c r="ED149" s="112" t="s">
        <v>65</v>
      </c>
      <c r="EE149" s="112" t="s">
        <v>65</v>
      </c>
      <c r="EF149" s="112" t="s">
        <v>63</v>
      </c>
      <c r="EG149" s="112" t="s">
        <v>65</v>
      </c>
      <c r="EH149" s="112" t="s">
        <v>65</v>
      </c>
      <c r="EI149" s="112" t="s">
        <v>79</v>
      </c>
      <c r="EJ149" s="112" t="s">
        <v>63</v>
      </c>
      <c r="EK149" s="112" t="s">
        <v>66</v>
      </c>
      <c r="EL149" s="112" t="s">
        <v>66</v>
      </c>
      <c r="EM149" s="112" t="s">
        <v>65</v>
      </c>
      <c r="EN149" s="112" t="s">
        <v>65</v>
      </c>
    </row>
    <row r="150" spans="131:144" x14ac:dyDescent="0.2">
      <c r="EA150">
        <v>6</v>
      </c>
      <c r="EB150" s="112" t="s">
        <v>278</v>
      </c>
      <c r="EC150" s="112" t="s">
        <v>168</v>
      </c>
      <c r="ED150" s="112" t="s">
        <v>65</v>
      </c>
      <c r="EE150" s="112" t="s">
        <v>65</v>
      </c>
      <c r="EF150" s="112" t="s">
        <v>63</v>
      </c>
      <c r="EG150" s="112" t="s">
        <v>65</v>
      </c>
      <c r="EH150" s="112" t="s">
        <v>65</v>
      </c>
      <c r="EI150" s="112" t="s">
        <v>79</v>
      </c>
      <c r="EJ150" s="112" t="s">
        <v>63</v>
      </c>
      <c r="EK150" s="112" t="s">
        <v>66</v>
      </c>
      <c r="EL150" s="112" t="s">
        <v>66</v>
      </c>
      <c r="EM150" s="112" t="s">
        <v>65</v>
      </c>
      <c r="EN150" s="112" t="s">
        <v>65</v>
      </c>
    </row>
    <row r="151" spans="131:144" x14ac:dyDescent="0.2">
      <c r="EA151">
        <v>6</v>
      </c>
      <c r="EB151" s="112" t="s">
        <v>278</v>
      </c>
      <c r="EC151" s="112" t="s">
        <v>170</v>
      </c>
      <c r="ED151" s="112" t="s">
        <v>65</v>
      </c>
      <c r="EE151" s="112" t="s">
        <v>65</v>
      </c>
      <c r="EF151" s="112" t="s">
        <v>65</v>
      </c>
      <c r="EG151" s="112" t="s">
        <v>65</v>
      </c>
      <c r="EH151" s="112" t="s">
        <v>65</v>
      </c>
      <c r="EI151" s="112" t="s">
        <v>79</v>
      </c>
      <c r="EJ151" s="112" t="s">
        <v>63</v>
      </c>
      <c r="EK151" s="112" t="s">
        <v>66</v>
      </c>
      <c r="EL151" s="112" t="s">
        <v>66</v>
      </c>
      <c r="EM151" s="112" t="s">
        <v>65</v>
      </c>
      <c r="EN151" s="112" t="s">
        <v>65</v>
      </c>
    </row>
    <row r="152" spans="131:144" x14ac:dyDescent="0.2">
      <c r="EA152">
        <v>6</v>
      </c>
      <c r="EB152" s="112" t="s">
        <v>278</v>
      </c>
      <c r="EC152" s="112" t="s">
        <v>172</v>
      </c>
      <c r="ED152" s="112" t="s">
        <v>65</v>
      </c>
      <c r="EE152" s="112" t="s">
        <v>65</v>
      </c>
      <c r="EF152" s="112" t="s">
        <v>65</v>
      </c>
      <c r="EG152" s="112" t="s">
        <v>65</v>
      </c>
      <c r="EH152" s="112" t="s">
        <v>65</v>
      </c>
      <c r="EI152" s="112" t="s">
        <v>79</v>
      </c>
      <c r="EJ152" s="112" t="s">
        <v>63</v>
      </c>
      <c r="EK152" s="112" t="s">
        <v>66</v>
      </c>
      <c r="EL152" s="112" t="s">
        <v>66</v>
      </c>
      <c r="EM152" s="112" t="s">
        <v>65</v>
      </c>
      <c r="EN152" s="112" t="s">
        <v>65</v>
      </c>
    </row>
    <row r="153" spans="131:144" x14ac:dyDescent="0.2">
      <c r="EA153">
        <v>6</v>
      </c>
      <c r="EB153" s="112" t="s">
        <v>278</v>
      </c>
      <c r="EC153" s="112" t="s">
        <v>177</v>
      </c>
      <c r="ED153" s="112" t="s">
        <v>65</v>
      </c>
      <c r="EE153" s="112" t="s">
        <v>65</v>
      </c>
      <c r="EF153" s="112" t="s">
        <v>63</v>
      </c>
      <c r="EG153" s="112" t="s">
        <v>65</v>
      </c>
      <c r="EH153" s="112" t="s">
        <v>65</v>
      </c>
      <c r="EI153" s="112" t="s">
        <v>79</v>
      </c>
      <c r="EJ153" s="112" t="s">
        <v>63</v>
      </c>
      <c r="EK153" s="112" t="s">
        <v>66</v>
      </c>
      <c r="EL153" s="112" t="s">
        <v>66</v>
      </c>
      <c r="EM153" s="112" t="s">
        <v>65</v>
      </c>
      <c r="EN153" s="112" t="s">
        <v>65</v>
      </c>
    </row>
    <row r="154" spans="131:144" x14ac:dyDescent="0.2">
      <c r="EA154">
        <v>6</v>
      </c>
      <c r="EB154" s="112" t="s">
        <v>279</v>
      </c>
      <c r="EC154" s="112" t="s">
        <v>141</v>
      </c>
      <c r="ED154" s="112" t="s">
        <v>65</v>
      </c>
      <c r="EE154" s="112" t="s">
        <v>65</v>
      </c>
      <c r="EF154" s="112" t="s">
        <v>65</v>
      </c>
      <c r="EG154" s="112" t="s">
        <v>65</v>
      </c>
      <c r="EH154" s="112" t="s">
        <v>65</v>
      </c>
      <c r="EI154" s="112" t="s">
        <v>79</v>
      </c>
      <c r="EJ154" s="112" t="s">
        <v>63</v>
      </c>
      <c r="EK154" s="112" t="s">
        <v>66</v>
      </c>
      <c r="EL154" s="112" t="s">
        <v>66</v>
      </c>
      <c r="EM154" s="112" t="s">
        <v>65</v>
      </c>
      <c r="EN154" s="112" t="s">
        <v>65</v>
      </c>
    </row>
    <row r="155" spans="131:144" x14ac:dyDescent="0.2">
      <c r="EA155">
        <v>6</v>
      </c>
      <c r="EB155" s="112" t="s">
        <v>279</v>
      </c>
      <c r="EC155" s="112" t="s">
        <v>143</v>
      </c>
      <c r="ED155" s="112" t="s">
        <v>65</v>
      </c>
      <c r="EE155" s="112" t="s">
        <v>65</v>
      </c>
      <c r="EF155" s="112" t="s">
        <v>65</v>
      </c>
      <c r="EG155" s="112" t="s">
        <v>65</v>
      </c>
      <c r="EH155" s="112" t="s">
        <v>65</v>
      </c>
      <c r="EI155" s="112" t="s">
        <v>79</v>
      </c>
      <c r="EJ155" s="112" t="s">
        <v>63</v>
      </c>
      <c r="EK155" s="112" t="s">
        <v>66</v>
      </c>
      <c r="EL155" s="112" t="s">
        <v>66</v>
      </c>
      <c r="EM155" s="112" t="s">
        <v>65</v>
      </c>
      <c r="EN155" s="112" t="s">
        <v>65</v>
      </c>
    </row>
    <row r="156" spans="131:144" x14ac:dyDescent="0.2">
      <c r="EA156">
        <v>6</v>
      </c>
      <c r="EB156" s="112" t="s">
        <v>279</v>
      </c>
      <c r="EC156" s="112" t="s">
        <v>144</v>
      </c>
      <c r="ED156" s="112" t="s">
        <v>65</v>
      </c>
      <c r="EE156" s="112" t="s">
        <v>65</v>
      </c>
      <c r="EF156" s="112" t="s">
        <v>65</v>
      </c>
      <c r="EG156" s="112" t="s">
        <v>65</v>
      </c>
      <c r="EH156" s="112" t="s">
        <v>65</v>
      </c>
      <c r="EI156" s="112" t="s">
        <v>79</v>
      </c>
      <c r="EJ156" s="112" t="s">
        <v>63</v>
      </c>
      <c r="EK156" s="112" t="s">
        <v>66</v>
      </c>
      <c r="EL156" s="112" t="s">
        <v>66</v>
      </c>
      <c r="EM156" s="112" t="s">
        <v>65</v>
      </c>
      <c r="EN156" s="112" t="s">
        <v>65</v>
      </c>
    </row>
    <row r="157" spans="131:144" x14ac:dyDescent="0.2">
      <c r="EA157">
        <v>6</v>
      </c>
      <c r="EB157" s="112" t="s">
        <v>279</v>
      </c>
      <c r="EC157" s="112" t="s">
        <v>146</v>
      </c>
      <c r="ED157" s="112" t="s">
        <v>65</v>
      </c>
      <c r="EE157" s="112" t="s">
        <v>65</v>
      </c>
      <c r="EF157" s="112" t="s">
        <v>63</v>
      </c>
      <c r="EG157" s="112" t="s">
        <v>65</v>
      </c>
      <c r="EH157" s="112" t="s">
        <v>65</v>
      </c>
      <c r="EI157" s="112" t="s">
        <v>79</v>
      </c>
      <c r="EJ157" s="112" t="s">
        <v>63</v>
      </c>
      <c r="EK157" s="112" t="s">
        <v>66</v>
      </c>
      <c r="EL157" s="112" t="s">
        <v>66</v>
      </c>
      <c r="EM157" s="112" t="s">
        <v>65</v>
      </c>
      <c r="EN157" s="112" t="s">
        <v>65</v>
      </c>
    </row>
    <row r="158" spans="131:144" x14ac:dyDescent="0.2">
      <c r="EA158">
        <v>6</v>
      </c>
      <c r="EB158" s="112" t="s">
        <v>279</v>
      </c>
      <c r="EC158" s="112" t="s">
        <v>149</v>
      </c>
      <c r="ED158" s="112" t="s">
        <v>65</v>
      </c>
      <c r="EE158" s="112" t="s">
        <v>65</v>
      </c>
      <c r="EF158" s="112" t="s">
        <v>65</v>
      </c>
      <c r="EG158" s="112" t="s">
        <v>65</v>
      </c>
      <c r="EH158" s="112" t="s">
        <v>65</v>
      </c>
      <c r="EI158" s="112" t="s">
        <v>79</v>
      </c>
      <c r="EJ158" s="112" t="s">
        <v>63</v>
      </c>
      <c r="EK158" s="112" t="s">
        <v>66</v>
      </c>
      <c r="EL158" s="112" t="s">
        <v>66</v>
      </c>
      <c r="EM158" s="112" t="s">
        <v>65</v>
      </c>
      <c r="EN158" s="112" t="s">
        <v>65</v>
      </c>
    </row>
    <row r="159" spans="131:144" x14ac:dyDescent="0.2">
      <c r="EA159">
        <v>6</v>
      </c>
      <c r="EB159" s="112" t="s">
        <v>279</v>
      </c>
      <c r="EC159" s="112" t="s">
        <v>151</v>
      </c>
      <c r="ED159" s="112" t="s">
        <v>65</v>
      </c>
      <c r="EE159" s="112" t="s">
        <v>65</v>
      </c>
      <c r="EF159" s="112" t="s">
        <v>65</v>
      </c>
      <c r="EG159" s="112" t="s">
        <v>65</v>
      </c>
      <c r="EH159" s="112" t="s">
        <v>65</v>
      </c>
      <c r="EI159" s="112" t="s">
        <v>79</v>
      </c>
      <c r="EJ159" s="112" t="s">
        <v>63</v>
      </c>
      <c r="EK159" s="112" t="s">
        <v>66</v>
      </c>
      <c r="EL159" s="112" t="s">
        <v>66</v>
      </c>
      <c r="EM159" s="112" t="s">
        <v>65</v>
      </c>
      <c r="EN159" s="112" t="s">
        <v>65</v>
      </c>
    </row>
    <row r="160" spans="131:144" x14ac:dyDescent="0.2">
      <c r="EA160">
        <v>6</v>
      </c>
      <c r="EB160" s="112" t="s">
        <v>279</v>
      </c>
      <c r="EC160" s="112" t="s">
        <v>153</v>
      </c>
      <c r="ED160" s="112" t="s">
        <v>65</v>
      </c>
      <c r="EE160" s="112" t="s">
        <v>65</v>
      </c>
      <c r="EF160" s="112" t="s">
        <v>65</v>
      </c>
      <c r="EG160" s="112" t="s">
        <v>65</v>
      </c>
      <c r="EH160" s="112" t="s">
        <v>65</v>
      </c>
      <c r="EI160" s="112" t="s">
        <v>79</v>
      </c>
      <c r="EJ160" s="112" t="s">
        <v>63</v>
      </c>
      <c r="EK160" s="112" t="s">
        <v>66</v>
      </c>
      <c r="EL160" s="112" t="s">
        <v>66</v>
      </c>
      <c r="EM160" s="112" t="s">
        <v>65</v>
      </c>
      <c r="EN160" s="112" t="s">
        <v>65</v>
      </c>
    </row>
    <row r="161" spans="131:144" x14ac:dyDescent="0.2">
      <c r="EA161">
        <v>6</v>
      </c>
      <c r="EB161" s="112" t="s">
        <v>279</v>
      </c>
      <c r="EC161" s="112" t="s">
        <v>155</v>
      </c>
      <c r="ED161" s="112" t="s">
        <v>65</v>
      </c>
      <c r="EE161" s="112" t="s">
        <v>65</v>
      </c>
      <c r="EF161" s="112" t="s">
        <v>63</v>
      </c>
      <c r="EG161" s="112" t="s">
        <v>65</v>
      </c>
      <c r="EH161" s="112" t="s">
        <v>65</v>
      </c>
      <c r="EI161" s="112" t="s">
        <v>79</v>
      </c>
      <c r="EJ161" s="112" t="s">
        <v>63</v>
      </c>
      <c r="EK161" s="112" t="s">
        <v>66</v>
      </c>
      <c r="EL161" s="112" t="s">
        <v>66</v>
      </c>
      <c r="EM161" s="112" t="s">
        <v>65</v>
      </c>
      <c r="EN161" s="112" t="s">
        <v>65</v>
      </c>
    </row>
    <row r="162" spans="131:144" x14ac:dyDescent="0.2">
      <c r="EA162">
        <v>6</v>
      </c>
      <c r="EB162" s="112" t="s">
        <v>279</v>
      </c>
      <c r="EC162" s="112" t="s">
        <v>165</v>
      </c>
      <c r="ED162" s="112" t="s">
        <v>65</v>
      </c>
      <c r="EE162" s="112" t="s">
        <v>65</v>
      </c>
      <c r="EF162" s="112" t="s">
        <v>65</v>
      </c>
      <c r="EG162" s="112" t="s">
        <v>65</v>
      </c>
      <c r="EH162" s="112" t="s">
        <v>65</v>
      </c>
      <c r="EI162" s="112" t="s">
        <v>79</v>
      </c>
      <c r="EJ162" s="112" t="s">
        <v>63</v>
      </c>
      <c r="EK162" s="112" t="s">
        <v>66</v>
      </c>
      <c r="EL162" s="112" t="s">
        <v>66</v>
      </c>
      <c r="EM162" s="112" t="s">
        <v>65</v>
      </c>
      <c r="EN162" s="112" t="s">
        <v>65</v>
      </c>
    </row>
    <row r="163" spans="131:144" x14ac:dyDescent="0.2">
      <c r="EA163">
        <v>6</v>
      </c>
      <c r="EB163" s="112" t="s">
        <v>279</v>
      </c>
      <c r="EC163" s="112" t="s">
        <v>163</v>
      </c>
      <c r="ED163" s="112" t="s">
        <v>65</v>
      </c>
      <c r="EE163" s="112" t="s">
        <v>65</v>
      </c>
      <c r="EF163" s="112" t="s">
        <v>65</v>
      </c>
      <c r="EG163" s="112" t="s">
        <v>65</v>
      </c>
      <c r="EH163" s="112" t="s">
        <v>65</v>
      </c>
      <c r="EI163" s="112" t="s">
        <v>79</v>
      </c>
      <c r="EJ163" s="112" t="s">
        <v>63</v>
      </c>
      <c r="EK163" s="112" t="s">
        <v>66</v>
      </c>
      <c r="EL163" s="112" t="s">
        <v>66</v>
      </c>
      <c r="EM163" s="112" t="s">
        <v>65</v>
      </c>
      <c r="EN163" s="112" t="s">
        <v>65</v>
      </c>
    </row>
    <row r="164" spans="131:144" x14ac:dyDescent="0.2">
      <c r="EA164">
        <v>6</v>
      </c>
      <c r="EB164" s="112" t="s">
        <v>279</v>
      </c>
      <c r="EC164" s="112" t="s">
        <v>161</v>
      </c>
      <c r="ED164" s="112" t="s">
        <v>65</v>
      </c>
      <c r="EE164" s="112" t="s">
        <v>65</v>
      </c>
      <c r="EF164" s="112" t="s">
        <v>65</v>
      </c>
      <c r="EG164" s="112" t="s">
        <v>65</v>
      </c>
      <c r="EH164" s="112" t="s">
        <v>65</v>
      </c>
      <c r="EI164" s="112" t="s">
        <v>79</v>
      </c>
      <c r="EJ164" s="112" t="s">
        <v>63</v>
      </c>
      <c r="EK164" s="112" t="s">
        <v>66</v>
      </c>
      <c r="EL164" s="112" t="s">
        <v>66</v>
      </c>
      <c r="EM164" s="112" t="s">
        <v>65</v>
      </c>
      <c r="EN164" s="112" t="s">
        <v>65</v>
      </c>
    </row>
    <row r="165" spans="131:144" x14ac:dyDescent="0.2">
      <c r="EA165">
        <v>6</v>
      </c>
      <c r="EB165" s="112" t="s">
        <v>279</v>
      </c>
      <c r="EC165" s="112" t="s">
        <v>174</v>
      </c>
      <c r="ED165" s="112" t="s">
        <v>65</v>
      </c>
      <c r="EE165" s="112" t="s">
        <v>65</v>
      </c>
      <c r="EF165" s="112" t="s">
        <v>65</v>
      </c>
      <c r="EG165" s="112" t="s">
        <v>65</v>
      </c>
      <c r="EH165" s="112" t="s">
        <v>65</v>
      </c>
      <c r="EI165" s="112" t="s">
        <v>79</v>
      </c>
      <c r="EJ165" s="112" t="s">
        <v>63</v>
      </c>
      <c r="EK165" s="112" t="s">
        <v>66</v>
      </c>
      <c r="EL165" s="112" t="s">
        <v>66</v>
      </c>
      <c r="EM165" s="112" t="s">
        <v>65</v>
      </c>
      <c r="EN165" s="112" t="s">
        <v>65</v>
      </c>
    </row>
    <row r="166" spans="131:144" x14ac:dyDescent="0.2">
      <c r="EA166">
        <v>6</v>
      </c>
      <c r="EB166" s="112" t="s">
        <v>279</v>
      </c>
      <c r="EC166" s="112" t="s">
        <v>157</v>
      </c>
      <c r="ED166" s="112" t="s">
        <v>65</v>
      </c>
      <c r="EE166" s="112" t="s">
        <v>65</v>
      </c>
      <c r="EF166" s="112" t="s">
        <v>65</v>
      </c>
      <c r="EG166" s="112" t="s">
        <v>65</v>
      </c>
      <c r="EH166" s="112" t="s">
        <v>65</v>
      </c>
      <c r="EI166" s="112" t="s">
        <v>79</v>
      </c>
      <c r="EJ166" s="112" t="s">
        <v>63</v>
      </c>
      <c r="EK166" s="112" t="s">
        <v>66</v>
      </c>
      <c r="EL166" s="112" t="s">
        <v>66</v>
      </c>
      <c r="EM166" s="112" t="s">
        <v>65</v>
      </c>
      <c r="EN166" s="112" t="s">
        <v>65</v>
      </c>
    </row>
    <row r="167" spans="131:144" x14ac:dyDescent="0.2">
      <c r="EA167">
        <v>6</v>
      </c>
      <c r="EB167" s="112" t="s">
        <v>279</v>
      </c>
      <c r="EC167" s="112" t="s">
        <v>159</v>
      </c>
      <c r="ED167" s="112" t="s">
        <v>65</v>
      </c>
      <c r="EE167" s="112" t="s">
        <v>65</v>
      </c>
      <c r="EF167" s="112" t="s">
        <v>63</v>
      </c>
      <c r="EG167" s="112" t="s">
        <v>65</v>
      </c>
      <c r="EH167" s="112" t="s">
        <v>65</v>
      </c>
      <c r="EI167" s="112" t="s">
        <v>79</v>
      </c>
      <c r="EJ167" s="112" t="s">
        <v>63</v>
      </c>
      <c r="EK167" s="112" t="s">
        <v>66</v>
      </c>
      <c r="EL167" s="112" t="s">
        <v>66</v>
      </c>
      <c r="EM167" s="112" t="s">
        <v>65</v>
      </c>
      <c r="EN167" s="112" t="s">
        <v>65</v>
      </c>
    </row>
    <row r="168" spans="131:144" x14ac:dyDescent="0.2">
      <c r="EA168">
        <v>6</v>
      </c>
      <c r="EB168" s="112" t="s">
        <v>279</v>
      </c>
      <c r="EC168" s="112" t="s">
        <v>168</v>
      </c>
      <c r="ED168" s="112" t="s">
        <v>65</v>
      </c>
      <c r="EE168" s="112" t="s">
        <v>65</v>
      </c>
      <c r="EF168" s="112" t="s">
        <v>63</v>
      </c>
      <c r="EG168" s="112" t="s">
        <v>65</v>
      </c>
      <c r="EH168" s="112" t="s">
        <v>65</v>
      </c>
      <c r="EI168" s="112" t="s">
        <v>79</v>
      </c>
      <c r="EJ168" s="112" t="s">
        <v>63</v>
      </c>
      <c r="EK168" s="112" t="s">
        <v>66</v>
      </c>
      <c r="EL168" s="112" t="s">
        <v>66</v>
      </c>
      <c r="EM168" s="112" t="s">
        <v>65</v>
      </c>
      <c r="EN168" s="112" t="s">
        <v>65</v>
      </c>
    </row>
    <row r="169" spans="131:144" x14ac:dyDescent="0.2">
      <c r="EA169">
        <v>6</v>
      </c>
      <c r="EB169" s="112" t="s">
        <v>279</v>
      </c>
      <c r="EC169" s="112" t="s">
        <v>170</v>
      </c>
      <c r="ED169" s="112" t="s">
        <v>65</v>
      </c>
      <c r="EE169" s="112" t="s">
        <v>65</v>
      </c>
      <c r="EF169" s="112" t="s">
        <v>65</v>
      </c>
      <c r="EG169" s="112" t="s">
        <v>65</v>
      </c>
      <c r="EH169" s="112" t="s">
        <v>65</v>
      </c>
      <c r="EI169" s="112" t="s">
        <v>79</v>
      </c>
      <c r="EJ169" s="112" t="s">
        <v>63</v>
      </c>
      <c r="EK169" s="112" t="s">
        <v>66</v>
      </c>
      <c r="EL169" s="112" t="s">
        <v>66</v>
      </c>
      <c r="EM169" s="112" t="s">
        <v>65</v>
      </c>
      <c r="EN169" s="112" t="s">
        <v>65</v>
      </c>
    </row>
    <row r="170" spans="131:144" x14ac:dyDescent="0.2">
      <c r="EA170">
        <v>6</v>
      </c>
      <c r="EB170" s="112" t="s">
        <v>279</v>
      </c>
      <c r="EC170" s="112" t="s">
        <v>172</v>
      </c>
      <c r="ED170" s="112" t="s">
        <v>65</v>
      </c>
      <c r="EE170" s="112" t="s">
        <v>65</v>
      </c>
      <c r="EF170" s="112" t="s">
        <v>65</v>
      </c>
      <c r="EG170" s="112" t="s">
        <v>65</v>
      </c>
      <c r="EH170" s="112" t="s">
        <v>65</v>
      </c>
      <c r="EI170" s="112" t="s">
        <v>79</v>
      </c>
      <c r="EJ170" s="112" t="s">
        <v>63</v>
      </c>
      <c r="EK170" s="112" t="s">
        <v>66</v>
      </c>
      <c r="EL170" s="112" t="s">
        <v>66</v>
      </c>
      <c r="EM170" s="112" t="s">
        <v>65</v>
      </c>
      <c r="EN170" s="112" t="s">
        <v>65</v>
      </c>
    </row>
    <row r="171" spans="131:144" x14ac:dyDescent="0.2">
      <c r="EA171">
        <v>6</v>
      </c>
      <c r="EB171" s="112" t="s">
        <v>279</v>
      </c>
      <c r="EC171" s="112" t="s">
        <v>177</v>
      </c>
      <c r="ED171" s="112" t="s">
        <v>65</v>
      </c>
      <c r="EE171" s="112" t="s">
        <v>65</v>
      </c>
      <c r="EF171" s="112" t="s">
        <v>63</v>
      </c>
      <c r="EG171" s="112" t="s">
        <v>65</v>
      </c>
      <c r="EH171" s="112" t="s">
        <v>65</v>
      </c>
      <c r="EI171" s="112" t="s">
        <v>79</v>
      </c>
      <c r="EJ171" s="112" t="s">
        <v>63</v>
      </c>
      <c r="EK171" s="112" t="s">
        <v>66</v>
      </c>
      <c r="EL171" s="112" t="s">
        <v>66</v>
      </c>
      <c r="EM171" s="112" t="s">
        <v>65</v>
      </c>
      <c r="EN171" s="112" t="s">
        <v>65</v>
      </c>
    </row>
    <row r="172" spans="131:144" x14ac:dyDescent="0.2">
      <c r="EA172">
        <v>6</v>
      </c>
      <c r="EB172" s="112" t="s">
        <v>280</v>
      </c>
      <c r="EC172" s="112" t="s">
        <v>141</v>
      </c>
      <c r="ED172" s="112" t="s">
        <v>65</v>
      </c>
      <c r="EE172" s="112" t="s">
        <v>65</v>
      </c>
      <c r="EF172" s="112" t="s">
        <v>65</v>
      </c>
      <c r="EG172" s="112" t="s">
        <v>65</v>
      </c>
      <c r="EH172" s="112" t="s">
        <v>65</v>
      </c>
      <c r="EI172" s="112" t="s">
        <v>79</v>
      </c>
      <c r="EJ172" s="112" t="s">
        <v>63</v>
      </c>
      <c r="EK172" s="112" t="s">
        <v>66</v>
      </c>
      <c r="EL172" s="112" t="s">
        <v>66</v>
      </c>
      <c r="EM172" s="112" t="s">
        <v>65</v>
      </c>
      <c r="EN172" s="112" t="s">
        <v>65</v>
      </c>
    </row>
    <row r="173" spans="131:144" x14ac:dyDescent="0.2">
      <c r="EA173">
        <v>6</v>
      </c>
      <c r="EB173" s="112" t="s">
        <v>280</v>
      </c>
      <c r="EC173" s="112" t="s">
        <v>143</v>
      </c>
      <c r="ED173" s="112" t="s">
        <v>65</v>
      </c>
      <c r="EE173" s="112" t="s">
        <v>65</v>
      </c>
      <c r="EF173" s="112" t="s">
        <v>65</v>
      </c>
      <c r="EG173" s="112" t="s">
        <v>65</v>
      </c>
      <c r="EH173" s="112" t="s">
        <v>65</v>
      </c>
      <c r="EI173" s="112" t="s">
        <v>79</v>
      </c>
      <c r="EJ173" s="112" t="s">
        <v>63</v>
      </c>
      <c r="EK173" s="112" t="s">
        <v>66</v>
      </c>
      <c r="EL173" s="112" t="s">
        <v>66</v>
      </c>
      <c r="EM173" s="112" t="s">
        <v>65</v>
      </c>
      <c r="EN173" s="112" t="s">
        <v>65</v>
      </c>
    </row>
    <row r="174" spans="131:144" x14ac:dyDescent="0.2">
      <c r="EA174">
        <v>6</v>
      </c>
      <c r="EB174" s="112" t="s">
        <v>280</v>
      </c>
      <c r="EC174" s="112" t="s">
        <v>144</v>
      </c>
      <c r="ED174" s="112" t="s">
        <v>65</v>
      </c>
      <c r="EE174" s="112" t="s">
        <v>65</v>
      </c>
      <c r="EF174" s="112" t="s">
        <v>65</v>
      </c>
      <c r="EG174" s="112" t="s">
        <v>65</v>
      </c>
      <c r="EH174" s="112" t="s">
        <v>65</v>
      </c>
      <c r="EI174" s="112" t="s">
        <v>79</v>
      </c>
      <c r="EJ174" s="112" t="s">
        <v>63</v>
      </c>
      <c r="EK174" s="112" t="s">
        <v>66</v>
      </c>
      <c r="EL174" s="112" t="s">
        <v>66</v>
      </c>
      <c r="EM174" s="112" t="s">
        <v>65</v>
      </c>
      <c r="EN174" s="112" t="s">
        <v>65</v>
      </c>
    </row>
    <row r="175" spans="131:144" x14ac:dyDescent="0.2">
      <c r="EA175">
        <v>6</v>
      </c>
      <c r="EB175" s="112" t="s">
        <v>280</v>
      </c>
      <c r="EC175" s="112" t="s">
        <v>146</v>
      </c>
      <c r="ED175" s="112" t="s">
        <v>65</v>
      </c>
      <c r="EE175" s="112" t="s">
        <v>65</v>
      </c>
      <c r="EF175" s="112" t="s">
        <v>63</v>
      </c>
      <c r="EG175" s="112" t="s">
        <v>65</v>
      </c>
      <c r="EH175" s="112" t="s">
        <v>65</v>
      </c>
      <c r="EI175" s="112" t="s">
        <v>79</v>
      </c>
      <c r="EJ175" s="112" t="s">
        <v>63</v>
      </c>
      <c r="EK175" s="112" t="s">
        <v>66</v>
      </c>
      <c r="EL175" s="112" t="s">
        <v>66</v>
      </c>
      <c r="EM175" s="112" t="s">
        <v>65</v>
      </c>
      <c r="EN175" s="112" t="s">
        <v>65</v>
      </c>
    </row>
    <row r="176" spans="131:144" x14ac:dyDescent="0.2">
      <c r="EA176">
        <v>6</v>
      </c>
      <c r="EB176" s="112" t="s">
        <v>280</v>
      </c>
      <c r="EC176" s="112" t="s">
        <v>149</v>
      </c>
      <c r="ED176" s="112" t="s">
        <v>65</v>
      </c>
      <c r="EE176" s="112" t="s">
        <v>65</v>
      </c>
      <c r="EF176" s="112" t="s">
        <v>65</v>
      </c>
      <c r="EG176" s="112" t="s">
        <v>65</v>
      </c>
      <c r="EH176" s="112" t="s">
        <v>65</v>
      </c>
      <c r="EI176" s="112" t="s">
        <v>79</v>
      </c>
      <c r="EJ176" s="112" t="s">
        <v>63</v>
      </c>
      <c r="EK176" s="112" t="s">
        <v>66</v>
      </c>
      <c r="EL176" s="112" t="s">
        <v>66</v>
      </c>
      <c r="EM176" s="112" t="s">
        <v>65</v>
      </c>
      <c r="EN176" s="112" t="s">
        <v>65</v>
      </c>
    </row>
    <row r="177" spans="131:144" x14ac:dyDescent="0.2">
      <c r="EA177">
        <v>6</v>
      </c>
      <c r="EB177" s="112" t="s">
        <v>280</v>
      </c>
      <c r="EC177" s="112" t="s">
        <v>151</v>
      </c>
      <c r="ED177" s="112" t="s">
        <v>65</v>
      </c>
      <c r="EE177" s="112" t="s">
        <v>65</v>
      </c>
      <c r="EF177" s="112" t="s">
        <v>65</v>
      </c>
      <c r="EG177" s="112" t="s">
        <v>65</v>
      </c>
      <c r="EH177" s="112" t="s">
        <v>65</v>
      </c>
      <c r="EI177" s="112" t="s">
        <v>79</v>
      </c>
      <c r="EJ177" s="112" t="s">
        <v>63</v>
      </c>
      <c r="EK177" s="112" t="s">
        <v>66</v>
      </c>
      <c r="EL177" s="112" t="s">
        <v>66</v>
      </c>
      <c r="EM177" s="112" t="s">
        <v>65</v>
      </c>
      <c r="EN177" s="112" t="s">
        <v>65</v>
      </c>
    </row>
    <row r="178" spans="131:144" x14ac:dyDescent="0.2">
      <c r="EA178">
        <v>6</v>
      </c>
      <c r="EB178" s="112" t="s">
        <v>280</v>
      </c>
      <c r="EC178" s="112" t="s">
        <v>153</v>
      </c>
      <c r="ED178" s="112" t="s">
        <v>65</v>
      </c>
      <c r="EE178" s="112" t="s">
        <v>65</v>
      </c>
      <c r="EF178" s="112" t="s">
        <v>65</v>
      </c>
      <c r="EG178" s="112" t="s">
        <v>65</v>
      </c>
      <c r="EH178" s="112" t="s">
        <v>65</v>
      </c>
      <c r="EI178" s="112" t="s">
        <v>79</v>
      </c>
      <c r="EJ178" s="112" t="s">
        <v>63</v>
      </c>
      <c r="EK178" s="112" t="s">
        <v>66</v>
      </c>
      <c r="EL178" s="112" t="s">
        <v>66</v>
      </c>
      <c r="EM178" s="112" t="s">
        <v>65</v>
      </c>
      <c r="EN178" s="112" t="s">
        <v>65</v>
      </c>
    </row>
    <row r="179" spans="131:144" x14ac:dyDescent="0.2">
      <c r="EA179">
        <v>6</v>
      </c>
      <c r="EB179" s="112" t="s">
        <v>280</v>
      </c>
      <c r="EC179" s="112" t="s">
        <v>155</v>
      </c>
      <c r="ED179" s="112" t="s">
        <v>65</v>
      </c>
      <c r="EE179" s="112" t="s">
        <v>65</v>
      </c>
      <c r="EF179" s="112" t="s">
        <v>63</v>
      </c>
      <c r="EG179" s="112" t="s">
        <v>65</v>
      </c>
      <c r="EH179" s="112" t="s">
        <v>65</v>
      </c>
      <c r="EI179" s="112" t="s">
        <v>79</v>
      </c>
      <c r="EJ179" s="112" t="s">
        <v>63</v>
      </c>
      <c r="EK179" s="112" t="s">
        <v>66</v>
      </c>
      <c r="EL179" s="112" t="s">
        <v>66</v>
      </c>
      <c r="EM179" s="112" t="s">
        <v>65</v>
      </c>
      <c r="EN179" s="112" t="s">
        <v>65</v>
      </c>
    </row>
    <row r="180" spans="131:144" x14ac:dyDescent="0.2">
      <c r="EA180">
        <v>6</v>
      </c>
      <c r="EB180" s="112" t="s">
        <v>280</v>
      </c>
      <c r="EC180" s="112" t="s">
        <v>165</v>
      </c>
      <c r="ED180" s="112" t="s">
        <v>65</v>
      </c>
      <c r="EE180" s="112" t="s">
        <v>65</v>
      </c>
      <c r="EF180" s="112" t="s">
        <v>65</v>
      </c>
      <c r="EG180" s="112" t="s">
        <v>65</v>
      </c>
      <c r="EH180" s="112" t="s">
        <v>65</v>
      </c>
      <c r="EI180" s="112" t="s">
        <v>79</v>
      </c>
      <c r="EJ180" s="112" t="s">
        <v>63</v>
      </c>
      <c r="EK180" s="112" t="s">
        <v>66</v>
      </c>
      <c r="EL180" s="112" t="s">
        <v>66</v>
      </c>
      <c r="EM180" s="112" t="s">
        <v>65</v>
      </c>
      <c r="EN180" s="112" t="s">
        <v>65</v>
      </c>
    </row>
    <row r="181" spans="131:144" x14ac:dyDescent="0.2">
      <c r="EA181">
        <v>6</v>
      </c>
      <c r="EB181" s="112" t="s">
        <v>280</v>
      </c>
      <c r="EC181" s="112" t="s">
        <v>163</v>
      </c>
      <c r="ED181" s="112" t="s">
        <v>65</v>
      </c>
      <c r="EE181" s="112" t="s">
        <v>65</v>
      </c>
      <c r="EF181" s="112" t="s">
        <v>65</v>
      </c>
      <c r="EG181" s="112" t="s">
        <v>65</v>
      </c>
      <c r="EH181" s="112" t="s">
        <v>65</v>
      </c>
      <c r="EI181" s="112" t="s">
        <v>79</v>
      </c>
      <c r="EJ181" s="112" t="s">
        <v>63</v>
      </c>
      <c r="EK181" s="112" t="s">
        <v>66</v>
      </c>
      <c r="EL181" s="112" t="s">
        <v>66</v>
      </c>
      <c r="EM181" s="112" t="s">
        <v>65</v>
      </c>
      <c r="EN181" s="112" t="s">
        <v>65</v>
      </c>
    </row>
    <row r="182" spans="131:144" x14ac:dyDescent="0.2">
      <c r="EA182">
        <v>6</v>
      </c>
      <c r="EB182" s="112" t="s">
        <v>280</v>
      </c>
      <c r="EC182" s="112" t="s">
        <v>161</v>
      </c>
      <c r="ED182" s="112" t="s">
        <v>65</v>
      </c>
      <c r="EE182" s="112" t="s">
        <v>65</v>
      </c>
      <c r="EF182" s="112" t="s">
        <v>65</v>
      </c>
      <c r="EG182" s="112" t="s">
        <v>65</v>
      </c>
      <c r="EH182" s="112" t="s">
        <v>65</v>
      </c>
      <c r="EI182" s="112" t="s">
        <v>79</v>
      </c>
      <c r="EJ182" s="112" t="s">
        <v>63</v>
      </c>
      <c r="EK182" s="112" t="s">
        <v>66</v>
      </c>
      <c r="EL182" s="112" t="s">
        <v>66</v>
      </c>
      <c r="EM182" s="112" t="s">
        <v>65</v>
      </c>
      <c r="EN182" s="112" t="s">
        <v>65</v>
      </c>
    </row>
    <row r="183" spans="131:144" x14ac:dyDescent="0.2">
      <c r="EA183">
        <v>6</v>
      </c>
      <c r="EB183" s="112" t="s">
        <v>280</v>
      </c>
      <c r="EC183" s="112" t="s">
        <v>174</v>
      </c>
      <c r="ED183" s="112" t="s">
        <v>65</v>
      </c>
      <c r="EE183" s="112" t="s">
        <v>65</v>
      </c>
      <c r="EF183" s="112" t="s">
        <v>65</v>
      </c>
      <c r="EG183" s="112" t="s">
        <v>65</v>
      </c>
      <c r="EH183" s="112" t="s">
        <v>65</v>
      </c>
      <c r="EI183" s="112" t="s">
        <v>79</v>
      </c>
      <c r="EJ183" s="112" t="s">
        <v>63</v>
      </c>
      <c r="EK183" s="112" t="s">
        <v>66</v>
      </c>
      <c r="EL183" s="112" t="s">
        <v>66</v>
      </c>
      <c r="EM183" s="112" t="s">
        <v>65</v>
      </c>
      <c r="EN183" s="112" t="s">
        <v>65</v>
      </c>
    </row>
    <row r="184" spans="131:144" x14ac:dyDescent="0.2">
      <c r="EA184">
        <v>6</v>
      </c>
      <c r="EB184" s="112" t="s">
        <v>280</v>
      </c>
      <c r="EC184" s="112" t="s">
        <v>157</v>
      </c>
      <c r="ED184" s="112" t="s">
        <v>65</v>
      </c>
      <c r="EE184" s="112" t="s">
        <v>65</v>
      </c>
      <c r="EF184" s="112" t="s">
        <v>65</v>
      </c>
      <c r="EG184" s="112" t="s">
        <v>65</v>
      </c>
      <c r="EH184" s="112" t="s">
        <v>65</v>
      </c>
      <c r="EI184" s="112" t="s">
        <v>79</v>
      </c>
      <c r="EJ184" s="112" t="s">
        <v>63</v>
      </c>
      <c r="EK184" s="112" t="s">
        <v>66</v>
      </c>
      <c r="EL184" s="112" t="s">
        <v>66</v>
      </c>
      <c r="EM184" s="112" t="s">
        <v>65</v>
      </c>
      <c r="EN184" s="112" t="s">
        <v>65</v>
      </c>
    </row>
    <row r="185" spans="131:144" x14ac:dyDescent="0.2">
      <c r="EA185">
        <v>6</v>
      </c>
      <c r="EB185" s="112" t="s">
        <v>280</v>
      </c>
      <c r="EC185" s="112" t="s">
        <v>159</v>
      </c>
      <c r="ED185" s="112" t="s">
        <v>65</v>
      </c>
      <c r="EE185" s="112" t="s">
        <v>65</v>
      </c>
      <c r="EF185" s="112" t="s">
        <v>63</v>
      </c>
      <c r="EG185" s="112" t="s">
        <v>65</v>
      </c>
      <c r="EH185" s="112" t="s">
        <v>65</v>
      </c>
      <c r="EI185" s="112" t="s">
        <v>79</v>
      </c>
      <c r="EJ185" s="112" t="s">
        <v>63</v>
      </c>
      <c r="EK185" s="112" t="s">
        <v>66</v>
      </c>
      <c r="EL185" s="112" t="s">
        <v>66</v>
      </c>
      <c r="EM185" s="112" t="s">
        <v>65</v>
      </c>
      <c r="EN185" s="112" t="s">
        <v>65</v>
      </c>
    </row>
    <row r="186" spans="131:144" x14ac:dyDescent="0.2">
      <c r="EA186">
        <v>6</v>
      </c>
      <c r="EB186" s="112" t="s">
        <v>280</v>
      </c>
      <c r="EC186" s="112" t="s">
        <v>168</v>
      </c>
      <c r="ED186" s="112" t="s">
        <v>65</v>
      </c>
      <c r="EE186" s="112" t="s">
        <v>65</v>
      </c>
      <c r="EF186" s="112" t="s">
        <v>63</v>
      </c>
      <c r="EG186" s="112" t="s">
        <v>65</v>
      </c>
      <c r="EH186" s="112" t="s">
        <v>65</v>
      </c>
      <c r="EI186" s="112" t="s">
        <v>79</v>
      </c>
      <c r="EJ186" s="112" t="s">
        <v>63</v>
      </c>
      <c r="EK186" s="112" t="s">
        <v>66</v>
      </c>
      <c r="EL186" s="112" t="s">
        <v>66</v>
      </c>
      <c r="EM186" s="112" t="s">
        <v>65</v>
      </c>
      <c r="EN186" s="112" t="s">
        <v>65</v>
      </c>
    </row>
    <row r="187" spans="131:144" x14ac:dyDescent="0.2">
      <c r="EA187">
        <v>6</v>
      </c>
      <c r="EB187" s="112" t="s">
        <v>280</v>
      </c>
      <c r="EC187" s="112" t="s">
        <v>170</v>
      </c>
      <c r="ED187" s="112" t="s">
        <v>65</v>
      </c>
      <c r="EE187" s="112" t="s">
        <v>65</v>
      </c>
      <c r="EF187" s="112" t="s">
        <v>65</v>
      </c>
      <c r="EG187" s="112" t="s">
        <v>65</v>
      </c>
      <c r="EH187" s="112" t="s">
        <v>65</v>
      </c>
      <c r="EI187" s="112" t="s">
        <v>79</v>
      </c>
      <c r="EJ187" s="112" t="s">
        <v>63</v>
      </c>
      <c r="EK187" s="112" t="s">
        <v>66</v>
      </c>
      <c r="EL187" s="112" t="s">
        <v>66</v>
      </c>
      <c r="EM187" s="112" t="s">
        <v>65</v>
      </c>
      <c r="EN187" s="112" t="s">
        <v>65</v>
      </c>
    </row>
    <row r="188" spans="131:144" x14ac:dyDescent="0.2">
      <c r="EA188">
        <v>6</v>
      </c>
      <c r="EB188" s="112" t="s">
        <v>280</v>
      </c>
      <c r="EC188" s="112" t="s">
        <v>172</v>
      </c>
      <c r="ED188" s="112" t="s">
        <v>65</v>
      </c>
      <c r="EE188" s="112" t="s">
        <v>65</v>
      </c>
      <c r="EF188" s="112" t="s">
        <v>65</v>
      </c>
      <c r="EG188" s="112" t="s">
        <v>65</v>
      </c>
      <c r="EH188" s="112" t="s">
        <v>65</v>
      </c>
      <c r="EI188" s="112" t="s">
        <v>79</v>
      </c>
      <c r="EJ188" s="112" t="s">
        <v>63</v>
      </c>
      <c r="EK188" s="112" t="s">
        <v>66</v>
      </c>
      <c r="EL188" s="112" t="s">
        <v>66</v>
      </c>
      <c r="EM188" s="112" t="s">
        <v>65</v>
      </c>
      <c r="EN188" s="112" t="s">
        <v>65</v>
      </c>
    </row>
    <row r="189" spans="131:144" x14ac:dyDescent="0.2">
      <c r="EA189">
        <v>6</v>
      </c>
      <c r="EB189" s="112" t="s">
        <v>280</v>
      </c>
      <c r="EC189" s="112" t="s">
        <v>177</v>
      </c>
      <c r="ED189" s="112" t="s">
        <v>65</v>
      </c>
      <c r="EE189" s="112" t="s">
        <v>65</v>
      </c>
      <c r="EF189" s="112" t="s">
        <v>63</v>
      </c>
      <c r="EG189" s="112" t="s">
        <v>65</v>
      </c>
      <c r="EH189" s="112" t="s">
        <v>65</v>
      </c>
      <c r="EI189" s="112" t="s">
        <v>79</v>
      </c>
      <c r="EJ189" s="112" t="s">
        <v>63</v>
      </c>
      <c r="EK189" s="112" t="s">
        <v>66</v>
      </c>
      <c r="EL189" s="112" t="s">
        <v>66</v>
      </c>
      <c r="EM189" s="112" t="s">
        <v>65</v>
      </c>
      <c r="EN189" s="112" t="s">
        <v>65</v>
      </c>
    </row>
    <row r="190" spans="131:144" x14ac:dyDescent="0.2">
      <c r="EA190">
        <v>6</v>
      </c>
      <c r="EB190" s="112" t="s">
        <v>281</v>
      </c>
      <c r="EC190" s="112" t="s">
        <v>141</v>
      </c>
      <c r="ED190" s="112" t="s">
        <v>65</v>
      </c>
      <c r="EE190" s="112" t="s">
        <v>65</v>
      </c>
      <c r="EF190" s="112" t="s">
        <v>65</v>
      </c>
      <c r="EG190" s="112" t="s">
        <v>65</v>
      </c>
      <c r="EH190" s="112" t="s">
        <v>65</v>
      </c>
      <c r="EI190" s="112" t="s">
        <v>79</v>
      </c>
      <c r="EJ190" s="112" t="s">
        <v>63</v>
      </c>
      <c r="EK190" s="112" t="s">
        <v>66</v>
      </c>
      <c r="EL190" s="112" t="s">
        <v>66</v>
      </c>
      <c r="EM190" s="112" t="s">
        <v>65</v>
      </c>
      <c r="EN190" s="112" t="s">
        <v>65</v>
      </c>
    </row>
    <row r="191" spans="131:144" x14ac:dyDescent="0.2">
      <c r="EA191">
        <v>6</v>
      </c>
      <c r="EB191" s="112" t="s">
        <v>281</v>
      </c>
      <c r="EC191" s="112" t="s">
        <v>143</v>
      </c>
      <c r="ED191" s="112" t="s">
        <v>65</v>
      </c>
      <c r="EE191" s="112" t="s">
        <v>65</v>
      </c>
      <c r="EF191" s="112" t="s">
        <v>65</v>
      </c>
      <c r="EG191" s="112" t="s">
        <v>65</v>
      </c>
      <c r="EH191" s="112" t="s">
        <v>65</v>
      </c>
      <c r="EI191" s="112" t="s">
        <v>79</v>
      </c>
      <c r="EJ191" s="112" t="s">
        <v>63</v>
      </c>
      <c r="EK191" s="112" t="s">
        <v>66</v>
      </c>
      <c r="EL191" s="112" t="s">
        <v>66</v>
      </c>
      <c r="EM191" s="112" t="s">
        <v>65</v>
      </c>
      <c r="EN191" s="112" t="s">
        <v>65</v>
      </c>
    </row>
    <row r="192" spans="131:144" x14ac:dyDescent="0.2">
      <c r="EA192">
        <v>6</v>
      </c>
      <c r="EB192" s="112" t="s">
        <v>281</v>
      </c>
      <c r="EC192" s="112" t="s">
        <v>144</v>
      </c>
      <c r="ED192" s="112" t="s">
        <v>65</v>
      </c>
      <c r="EE192" s="112" t="s">
        <v>65</v>
      </c>
      <c r="EF192" s="112" t="s">
        <v>65</v>
      </c>
      <c r="EG192" s="112" t="s">
        <v>65</v>
      </c>
      <c r="EH192" s="112" t="s">
        <v>65</v>
      </c>
      <c r="EI192" s="112" t="s">
        <v>79</v>
      </c>
      <c r="EJ192" s="112" t="s">
        <v>63</v>
      </c>
      <c r="EK192" s="112" t="s">
        <v>66</v>
      </c>
      <c r="EL192" s="112" t="s">
        <v>66</v>
      </c>
      <c r="EM192" s="112" t="s">
        <v>65</v>
      </c>
      <c r="EN192" s="112" t="s">
        <v>65</v>
      </c>
    </row>
    <row r="193" spans="131:144" x14ac:dyDescent="0.2">
      <c r="EA193">
        <v>6</v>
      </c>
      <c r="EB193" s="112" t="s">
        <v>281</v>
      </c>
      <c r="EC193" s="112" t="s">
        <v>146</v>
      </c>
      <c r="ED193" s="112" t="s">
        <v>65</v>
      </c>
      <c r="EE193" s="112" t="s">
        <v>65</v>
      </c>
      <c r="EF193" s="112" t="s">
        <v>63</v>
      </c>
      <c r="EG193" s="112" t="s">
        <v>65</v>
      </c>
      <c r="EH193" s="112" t="s">
        <v>65</v>
      </c>
      <c r="EI193" s="112" t="s">
        <v>79</v>
      </c>
      <c r="EJ193" s="112" t="s">
        <v>63</v>
      </c>
      <c r="EK193" s="112" t="s">
        <v>66</v>
      </c>
      <c r="EL193" s="112" t="s">
        <v>66</v>
      </c>
      <c r="EM193" s="112" t="s">
        <v>65</v>
      </c>
      <c r="EN193" s="112" t="s">
        <v>65</v>
      </c>
    </row>
    <row r="194" spans="131:144" x14ac:dyDescent="0.2">
      <c r="EA194">
        <v>6</v>
      </c>
      <c r="EB194" s="112" t="s">
        <v>281</v>
      </c>
      <c r="EC194" s="112" t="s">
        <v>149</v>
      </c>
      <c r="ED194" s="112" t="s">
        <v>65</v>
      </c>
      <c r="EE194" s="112" t="s">
        <v>65</v>
      </c>
      <c r="EF194" s="112" t="s">
        <v>65</v>
      </c>
      <c r="EG194" s="112" t="s">
        <v>65</v>
      </c>
      <c r="EH194" s="112" t="s">
        <v>65</v>
      </c>
      <c r="EI194" s="112" t="s">
        <v>79</v>
      </c>
      <c r="EJ194" s="112" t="s">
        <v>63</v>
      </c>
      <c r="EK194" s="112" t="s">
        <v>66</v>
      </c>
      <c r="EL194" s="112" t="s">
        <v>66</v>
      </c>
      <c r="EM194" s="112" t="s">
        <v>65</v>
      </c>
      <c r="EN194" s="112" t="s">
        <v>65</v>
      </c>
    </row>
    <row r="195" spans="131:144" x14ac:dyDescent="0.2">
      <c r="EA195">
        <v>6</v>
      </c>
      <c r="EB195" s="112" t="s">
        <v>281</v>
      </c>
      <c r="EC195" s="112" t="s">
        <v>151</v>
      </c>
      <c r="ED195" s="112" t="s">
        <v>65</v>
      </c>
      <c r="EE195" s="112" t="s">
        <v>65</v>
      </c>
      <c r="EF195" s="112" t="s">
        <v>65</v>
      </c>
      <c r="EG195" s="112" t="s">
        <v>65</v>
      </c>
      <c r="EH195" s="112" t="s">
        <v>65</v>
      </c>
      <c r="EI195" s="112" t="s">
        <v>79</v>
      </c>
      <c r="EJ195" s="112" t="s">
        <v>63</v>
      </c>
      <c r="EK195" s="112" t="s">
        <v>66</v>
      </c>
      <c r="EL195" s="112" t="s">
        <v>66</v>
      </c>
      <c r="EM195" s="112" t="s">
        <v>65</v>
      </c>
      <c r="EN195" s="112" t="s">
        <v>65</v>
      </c>
    </row>
    <row r="196" spans="131:144" x14ac:dyDescent="0.2">
      <c r="EA196">
        <v>6</v>
      </c>
      <c r="EB196" s="112" t="s">
        <v>281</v>
      </c>
      <c r="EC196" s="112" t="s">
        <v>153</v>
      </c>
      <c r="ED196" s="112" t="s">
        <v>65</v>
      </c>
      <c r="EE196" s="112" t="s">
        <v>65</v>
      </c>
      <c r="EF196" s="112" t="s">
        <v>65</v>
      </c>
      <c r="EG196" s="112" t="s">
        <v>65</v>
      </c>
      <c r="EH196" s="112" t="s">
        <v>65</v>
      </c>
      <c r="EI196" s="112" t="s">
        <v>79</v>
      </c>
      <c r="EJ196" s="112" t="s">
        <v>63</v>
      </c>
      <c r="EK196" s="112" t="s">
        <v>66</v>
      </c>
      <c r="EL196" s="112" t="s">
        <v>66</v>
      </c>
      <c r="EM196" s="112" t="s">
        <v>65</v>
      </c>
      <c r="EN196" s="112" t="s">
        <v>65</v>
      </c>
    </row>
    <row r="197" spans="131:144" x14ac:dyDescent="0.2">
      <c r="EA197">
        <v>6</v>
      </c>
      <c r="EB197" s="112" t="s">
        <v>281</v>
      </c>
      <c r="EC197" s="112" t="s">
        <v>155</v>
      </c>
      <c r="ED197" s="112" t="s">
        <v>65</v>
      </c>
      <c r="EE197" s="112" t="s">
        <v>65</v>
      </c>
      <c r="EF197" s="112" t="s">
        <v>63</v>
      </c>
      <c r="EG197" s="112" t="s">
        <v>65</v>
      </c>
      <c r="EH197" s="112" t="s">
        <v>65</v>
      </c>
      <c r="EI197" s="112" t="s">
        <v>79</v>
      </c>
      <c r="EJ197" s="112" t="s">
        <v>63</v>
      </c>
      <c r="EK197" s="112" t="s">
        <v>66</v>
      </c>
      <c r="EL197" s="112" t="s">
        <v>66</v>
      </c>
      <c r="EM197" s="112" t="s">
        <v>65</v>
      </c>
      <c r="EN197" s="112" t="s">
        <v>65</v>
      </c>
    </row>
    <row r="198" spans="131:144" x14ac:dyDescent="0.2">
      <c r="EA198">
        <v>6</v>
      </c>
      <c r="EB198" s="112" t="s">
        <v>281</v>
      </c>
      <c r="EC198" s="112" t="s">
        <v>165</v>
      </c>
      <c r="ED198" s="112" t="s">
        <v>65</v>
      </c>
      <c r="EE198" s="112" t="s">
        <v>65</v>
      </c>
      <c r="EF198" s="112" t="s">
        <v>65</v>
      </c>
      <c r="EG198" s="112" t="s">
        <v>65</v>
      </c>
      <c r="EH198" s="112" t="s">
        <v>65</v>
      </c>
      <c r="EI198" s="112" t="s">
        <v>79</v>
      </c>
      <c r="EJ198" s="112" t="s">
        <v>63</v>
      </c>
      <c r="EK198" s="112" t="s">
        <v>66</v>
      </c>
      <c r="EL198" s="112" t="s">
        <v>66</v>
      </c>
      <c r="EM198" s="112" t="s">
        <v>65</v>
      </c>
      <c r="EN198" s="112" t="s">
        <v>65</v>
      </c>
    </row>
    <row r="199" spans="131:144" x14ac:dyDescent="0.2">
      <c r="EA199">
        <v>6</v>
      </c>
      <c r="EB199" s="112" t="s">
        <v>281</v>
      </c>
      <c r="EC199" s="112" t="s">
        <v>163</v>
      </c>
      <c r="ED199" s="112" t="s">
        <v>65</v>
      </c>
      <c r="EE199" s="112" t="s">
        <v>65</v>
      </c>
      <c r="EF199" s="112" t="s">
        <v>65</v>
      </c>
      <c r="EG199" s="112" t="s">
        <v>65</v>
      </c>
      <c r="EH199" s="112" t="s">
        <v>65</v>
      </c>
      <c r="EI199" s="112" t="s">
        <v>79</v>
      </c>
      <c r="EJ199" s="112" t="s">
        <v>63</v>
      </c>
      <c r="EK199" s="112" t="s">
        <v>66</v>
      </c>
      <c r="EL199" s="112" t="s">
        <v>66</v>
      </c>
      <c r="EM199" s="112" t="s">
        <v>65</v>
      </c>
      <c r="EN199" s="112" t="s">
        <v>65</v>
      </c>
    </row>
    <row r="200" spans="131:144" x14ac:dyDescent="0.2">
      <c r="EA200">
        <v>6</v>
      </c>
      <c r="EB200" s="112" t="s">
        <v>281</v>
      </c>
      <c r="EC200" s="112" t="s">
        <v>161</v>
      </c>
      <c r="ED200" s="112" t="s">
        <v>65</v>
      </c>
      <c r="EE200" s="112" t="s">
        <v>65</v>
      </c>
      <c r="EF200" s="112" t="s">
        <v>65</v>
      </c>
      <c r="EG200" s="112" t="s">
        <v>65</v>
      </c>
      <c r="EH200" s="112" t="s">
        <v>65</v>
      </c>
      <c r="EI200" s="112" t="s">
        <v>79</v>
      </c>
      <c r="EJ200" s="112" t="s">
        <v>63</v>
      </c>
      <c r="EK200" s="112" t="s">
        <v>66</v>
      </c>
      <c r="EL200" s="112" t="s">
        <v>66</v>
      </c>
      <c r="EM200" s="112" t="s">
        <v>65</v>
      </c>
      <c r="EN200" s="112" t="s">
        <v>65</v>
      </c>
    </row>
    <row r="201" spans="131:144" x14ac:dyDescent="0.2">
      <c r="EA201">
        <v>6</v>
      </c>
      <c r="EB201" s="112" t="s">
        <v>281</v>
      </c>
      <c r="EC201" s="112" t="s">
        <v>174</v>
      </c>
      <c r="ED201" s="112" t="s">
        <v>65</v>
      </c>
      <c r="EE201" s="112" t="s">
        <v>65</v>
      </c>
      <c r="EF201" s="112" t="s">
        <v>65</v>
      </c>
      <c r="EG201" s="112" t="s">
        <v>65</v>
      </c>
      <c r="EH201" s="112" t="s">
        <v>65</v>
      </c>
      <c r="EI201" s="112" t="s">
        <v>79</v>
      </c>
      <c r="EJ201" s="112" t="s">
        <v>63</v>
      </c>
      <c r="EK201" s="112" t="s">
        <v>66</v>
      </c>
      <c r="EL201" s="112" t="s">
        <v>66</v>
      </c>
      <c r="EM201" s="112" t="s">
        <v>65</v>
      </c>
      <c r="EN201" s="112" t="s">
        <v>65</v>
      </c>
    </row>
    <row r="202" spans="131:144" x14ac:dyDescent="0.2">
      <c r="EA202">
        <v>6</v>
      </c>
      <c r="EB202" s="112" t="s">
        <v>281</v>
      </c>
      <c r="EC202" s="112" t="s">
        <v>157</v>
      </c>
      <c r="ED202" s="112" t="s">
        <v>65</v>
      </c>
      <c r="EE202" s="112" t="s">
        <v>65</v>
      </c>
      <c r="EF202" s="112" t="s">
        <v>65</v>
      </c>
      <c r="EG202" s="112" t="s">
        <v>65</v>
      </c>
      <c r="EH202" s="112" t="s">
        <v>65</v>
      </c>
      <c r="EI202" s="112" t="s">
        <v>79</v>
      </c>
      <c r="EJ202" s="112" t="s">
        <v>63</v>
      </c>
      <c r="EK202" s="112" t="s">
        <v>66</v>
      </c>
      <c r="EL202" s="112" t="s">
        <v>66</v>
      </c>
      <c r="EM202" s="112" t="s">
        <v>65</v>
      </c>
      <c r="EN202" s="112" t="s">
        <v>65</v>
      </c>
    </row>
    <row r="203" spans="131:144" x14ac:dyDescent="0.2">
      <c r="EA203">
        <v>6</v>
      </c>
      <c r="EB203" s="112" t="s">
        <v>281</v>
      </c>
      <c r="EC203" s="112" t="s">
        <v>159</v>
      </c>
      <c r="ED203" s="112" t="s">
        <v>65</v>
      </c>
      <c r="EE203" s="112" t="s">
        <v>65</v>
      </c>
      <c r="EF203" s="112" t="s">
        <v>63</v>
      </c>
      <c r="EG203" s="112" t="s">
        <v>65</v>
      </c>
      <c r="EH203" s="112" t="s">
        <v>65</v>
      </c>
      <c r="EI203" s="112" t="s">
        <v>79</v>
      </c>
      <c r="EJ203" s="112" t="s">
        <v>63</v>
      </c>
      <c r="EK203" s="112" t="s">
        <v>66</v>
      </c>
      <c r="EL203" s="112" t="s">
        <v>66</v>
      </c>
      <c r="EM203" s="112" t="s">
        <v>65</v>
      </c>
      <c r="EN203" s="112" t="s">
        <v>65</v>
      </c>
    </row>
    <row r="204" spans="131:144" x14ac:dyDescent="0.2">
      <c r="EA204">
        <v>6</v>
      </c>
      <c r="EB204" s="112" t="s">
        <v>281</v>
      </c>
      <c r="EC204" s="112" t="s">
        <v>168</v>
      </c>
      <c r="ED204" s="112" t="s">
        <v>65</v>
      </c>
      <c r="EE204" s="112" t="s">
        <v>65</v>
      </c>
      <c r="EF204" s="112" t="s">
        <v>63</v>
      </c>
      <c r="EG204" s="112" t="s">
        <v>65</v>
      </c>
      <c r="EH204" s="112" t="s">
        <v>65</v>
      </c>
      <c r="EI204" s="112" t="s">
        <v>79</v>
      </c>
      <c r="EJ204" s="112" t="s">
        <v>63</v>
      </c>
      <c r="EK204" s="112" t="s">
        <v>66</v>
      </c>
      <c r="EL204" s="112" t="s">
        <v>66</v>
      </c>
      <c r="EM204" s="112" t="s">
        <v>65</v>
      </c>
      <c r="EN204" s="112" t="s">
        <v>65</v>
      </c>
    </row>
    <row r="205" spans="131:144" x14ac:dyDescent="0.2">
      <c r="EA205">
        <v>6</v>
      </c>
      <c r="EB205" s="112" t="s">
        <v>281</v>
      </c>
      <c r="EC205" s="112" t="s">
        <v>170</v>
      </c>
      <c r="ED205" s="112" t="s">
        <v>65</v>
      </c>
      <c r="EE205" s="112" t="s">
        <v>65</v>
      </c>
      <c r="EF205" s="112" t="s">
        <v>65</v>
      </c>
      <c r="EG205" s="112" t="s">
        <v>65</v>
      </c>
      <c r="EH205" s="112" t="s">
        <v>65</v>
      </c>
      <c r="EI205" s="112" t="s">
        <v>79</v>
      </c>
      <c r="EJ205" s="112" t="s">
        <v>63</v>
      </c>
      <c r="EK205" s="112" t="s">
        <v>66</v>
      </c>
      <c r="EL205" s="112" t="s">
        <v>66</v>
      </c>
      <c r="EM205" s="112" t="s">
        <v>65</v>
      </c>
      <c r="EN205" s="112" t="s">
        <v>65</v>
      </c>
    </row>
    <row r="206" spans="131:144" x14ac:dyDescent="0.2">
      <c r="EA206">
        <v>6</v>
      </c>
      <c r="EB206" s="112" t="s">
        <v>281</v>
      </c>
      <c r="EC206" s="112" t="s">
        <v>172</v>
      </c>
      <c r="ED206" s="112" t="s">
        <v>65</v>
      </c>
      <c r="EE206" s="112" t="s">
        <v>65</v>
      </c>
      <c r="EF206" s="112" t="s">
        <v>65</v>
      </c>
      <c r="EG206" s="112" t="s">
        <v>65</v>
      </c>
      <c r="EH206" s="112" t="s">
        <v>65</v>
      </c>
      <c r="EI206" s="112" t="s">
        <v>79</v>
      </c>
      <c r="EJ206" s="112" t="s">
        <v>63</v>
      </c>
      <c r="EK206" s="112" t="s">
        <v>66</v>
      </c>
      <c r="EL206" s="112" t="s">
        <v>66</v>
      </c>
      <c r="EM206" s="112" t="s">
        <v>65</v>
      </c>
      <c r="EN206" s="112" t="s">
        <v>65</v>
      </c>
    </row>
    <row r="207" spans="131:144" x14ac:dyDescent="0.2">
      <c r="EA207">
        <v>6</v>
      </c>
      <c r="EB207" s="112" t="s">
        <v>281</v>
      </c>
      <c r="EC207" s="112" t="s">
        <v>177</v>
      </c>
      <c r="ED207" s="112" t="s">
        <v>65</v>
      </c>
      <c r="EE207" s="112" t="s">
        <v>65</v>
      </c>
      <c r="EF207" s="112" t="s">
        <v>63</v>
      </c>
      <c r="EG207" s="112" t="s">
        <v>65</v>
      </c>
      <c r="EH207" s="112" t="s">
        <v>65</v>
      </c>
      <c r="EI207" s="112" t="s">
        <v>79</v>
      </c>
      <c r="EJ207" s="112" t="s">
        <v>63</v>
      </c>
      <c r="EK207" s="112" t="s">
        <v>66</v>
      </c>
      <c r="EL207" s="112" t="s">
        <v>66</v>
      </c>
      <c r="EM207" s="112" t="s">
        <v>65</v>
      </c>
      <c r="EN207" s="112" t="s">
        <v>65</v>
      </c>
    </row>
    <row r="208" spans="131:144" x14ac:dyDescent="0.2">
      <c r="EA208">
        <v>6</v>
      </c>
      <c r="EB208" s="112" t="s">
        <v>282</v>
      </c>
      <c r="EC208" s="112" t="s">
        <v>141</v>
      </c>
      <c r="ED208" s="112" t="s">
        <v>65</v>
      </c>
      <c r="EE208" s="112" t="s">
        <v>65</v>
      </c>
      <c r="EF208" s="112" t="s">
        <v>65</v>
      </c>
      <c r="EG208" s="112" t="s">
        <v>65</v>
      </c>
      <c r="EH208" s="112" t="s">
        <v>65</v>
      </c>
      <c r="EI208" s="112" t="s">
        <v>79</v>
      </c>
      <c r="EJ208" s="112" t="s">
        <v>63</v>
      </c>
      <c r="EK208" s="112" t="s">
        <v>66</v>
      </c>
      <c r="EL208" s="112" t="s">
        <v>66</v>
      </c>
      <c r="EM208" s="112" t="s">
        <v>65</v>
      </c>
      <c r="EN208" s="112" t="s">
        <v>65</v>
      </c>
    </row>
    <row r="209" spans="131:144" x14ac:dyDescent="0.2">
      <c r="EA209">
        <v>6</v>
      </c>
      <c r="EB209" s="112" t="s">
        <v>282</v>
      </c>
      <c r="EC209" s="112" t="s">
        <v>143</v>
      </c>
      <c r="ED209" s="112" t="s">
        <v>65</v>
      </c>
      <c r="EE209" s="112" t="s">
        <v>65</v>
      </c>
      <c r="EF209" s="112" t="s">
        <v>65</v>
      </c>
      <c r="EG209" s="112" t="s">
        <v>65</v>
      </c>
      <c r="EH209" s="112" t="s">
        <v>65</v>
      </c>
      <c r="EI209" s="112" t="s">
        <v>79</v>
      </c>
      <c r="EJ209" s="112" t="s">
        <v>63</v>
      </c>
      <c r="EK209" s="112" t="s">
        <v>66</v>
      </c>
      <c r="EL209" s="112" t="s">
        <v>66</v>
      </c>
      <c r="EM209" s="112" t="s">
        <v>65</v>
      </c>
      <c r="EN209" s="112" t="s">
        <v>65</v>
      </c>
    </row>
    <row r="210" spans="131:144" x14ac:dyDescent="0.2">
      <c r="EA210">
        <v>6</v>
      </c>
      <c r="EB210" s="112" t="s">
        <v>282</v>
      </c>
      <c r="EC210" s="112" t="s">
        <v>144</v>
      </c>
      <c r="ED210" s="112" t="s">
        <v>65</v>
      </c>
      <c r="EE210" s="112" t="s">
        <v>65</v>
      </c>
      <c r="EF210" s="112" t="s">
        <v>65</v>
      </c>
      <c r="EG210" s="112" t="s">
        <v>65</v>
      </c>
      <c r="EH210" s="112" t="s">
        <v>65</v>
      </c>
      <c r="EI210" s="112" t="s">
        <v>79</v>
      </c>
      <c r="EJ210" s="112" t="s">
        <v>63</v>
      </c>
      <c r="EK210" s="112" t="s">
        <v>66</v>
      </c>
      <c r="EL210" s="112" t="s">
        <v>66</v>
      </c>
      <c r="EM210" s="112" t="s">
        <v>65</v>
      </c>
      <c r="EN210" s="112" t="s">
        <v>65</v>
      </c>
    </row>
    <row r="211" spans="131:144" x14ac:dyDescent="0.2">
      <c r="EA211">
        <v>6</v>
      </c>
      <c r="EB211" s="112" t="s">
        <v>282</v>
      </c>
      <c r="EC211" s="112" t="s">
        <v>146</v>
      </c>
      <c r="ED211" s="112" t="s">
        <v>65</v>
      </c>
      <c r="EE211" s="112" t="s">
        <v>65</v>
      </c>
      <c r="EF211" s="112" t="s">
        <v>63</v>
      </c>
      <c r="EG211" s="112" t="s">
        <v>65</v>
      </c>
      <c r="EH211" s="112" t="s">
        <v>65</v>
      </c>
      <c r="EI211" s="112" t="s">
        <v>79</v>
      </c>
      <c r="EJ211" s="112" t="s">
        <v>63</v>
      </c>
      <c r="EK211" s="112" t="s">
        <v>66</v>
      </c>
      <c r="EL211" s="112" t="s">
        <v>66</v>
      </c>
      <c r="EM211" s="112" t="s">
        <v>65</v>
      </c>
      <c r="EN211" s="112" t="s">
        <v>65</v>
      </c>
    </row>
    <row r="212" spans="131:144" x14ac:dyDescent="0.2">
      <c r="EA212">
        <v>6</v>
      </c>
      <c r="EB212" s="112" t="s">
        <v>282</v>
      </c>
      <c r="EC212" s="112" t="s">
        <v>149</v>
      </c>
      <c r="ED212" s="112" t="s">
        <v>65</v>
      </c>
      <c r="EE212" s="112" t="s">
        <v>65</v>
      </c>
      <c r="EF212" s="112" t="s">
        <v>65</v>
      </c>
      <c r="EG212" s="112" t="s">
        <v>65</v>
      </c>
      <c r="EH212" s="112" t="s">
        <v>65</v>
      </c>
      <c r="EI212" s="112" t="s">
        <v>79</v>
      </c>
      <c r="EJ212" s="112" t="s">
        <v>63</v>
      </c>
      <c r="EK212" s="112" t="s">
        <v>66</v>
      </c>
      <c r="EL212" s="112" t="s">
        <v>66</v>
      </c>
      <c r="EM212" s="112" t="s">
        <v>65</v>
      </c>
      <c r="EN212" s="112" t="s">
        <v>65</v>
      </c>
    </row>
    <row r="213" spans="131:144" x14ac:dyDescent="0.2">
      <c r="EA213">
        <v>6</v>
      </c>
      <c r="EB213" s="112" t="s">
        <v>282</v>
      </c>
      <c r="EC213" s="112" t="s">
        <v>151</v>
      </c>
      <c r="ED213" s="112" t="s">
        <v>65</v>
      </c>
      <c r="EE213" s="112" t="s">
        <v>65</v>
      </c>
      <c r="EF213" s="112" t="s">
        <v>65</v>
      </c>
      <c r="EG213" s="112" t="s">
        <v>65</v>
      </c>
      <c r="EH213" s="112" t="s">
        <v>65</v>
      </c>
      <c r="EI213" s="112" t="s">
        <v>79</v>
      </c>
      <c r="EJ213" s="112" t="s">
        <v>63</v>
      </c>
      <c r="EK213" s="112" t="s">
        <v>66</v>
      </c>
      <c r="EL213" s="112" t="s">
        <v>66</v>
      </c>
      <c r="EM213" s="112" t="s">
        <v>65</v>
      </c>
      <c r="EN213" s="112" t="s">
        <v>65</v>
      </c>
    </row>
    <row r="214" spans="131:144" x14ac:dyDescent="0.2">
      <c r="EA214">
        <v>6</v>
      </c>
      <c r="EB214" s="112" t="s">
        <v>282</v>
      </c>
      <c r="EC214" s="112" t="s">
        <v>153</v>
      </c>
      <c r="ED214" s="112" t="s">
        <v>65</v>
      </c>
      <c r="EE214" s="112" t="s">
        <v>65</v>
      </c>
      <c r="EF214" s="112" t="s">
        <v>65</v>
      </c>
      <c r="EG214" s="112" t="s">
        <v>65</v>
      </c>
      <c r="EH214" s="112" t="s">
        <v>65</v>
      </c>
      <c r="EI214" s="112" t="s">
        <v>79</v>
      </c>
      <c r="EJ214" s="112" t="s">
        <v>63</v>
      </c>
      <c r="EK214" s="112" t="s">
        <v>66</v>
      </c>
      <c r="EL214" s="112" t="s">
        <v>66</v>
      </c>
      <c r="EM214" s="112" t="s">
        <v>65</v>
      </c>
      <c r="EN214" s="112" t="s">
        <v>65</v>
      </c>
    </row>
    <row r="215" spans="131:144" x14ac:dyDescent="0.2">
      <c r="EA215">
        <v>6</v>
      </c>
      <c r="EB215" s="112" t="s">
        <v>282</v>
      </c>
      <c r="EC215" s="112" t="s">
        <v>155</v>
      </c>
      <c r="ED215" s="112" t="s">
        <v>65</v>
      </c>
      <c r="EE215" s="112" t="s">
        <v>65</v>
      </c>
      <c r="EF215" s="112" t="s">
        <v>63</v>
      </c>
      <c r="EG215" s="112" t="s">
        <v>65</v>
      </c>
      <c r="EH215" s="112" t="s">
        <v>65</v>
      </c>
      <c r="EI215" s="112" t="s">
        <v>79</v>
      </c>
      <c r="EJ215" s="112" t="s">
        <v>63</v>
      </c>
      <c r="EK215" s="112" t="s">
        <v>66</v>
      </c>
      <c r="EL215" s="112" t="s">
        <v>66</v>
      </c>
      <c r="EM215" s="112" t="s">
        <v>65</v>
      </c>
      <c r="EN215" s="112" t="s">
        <v>65</v>
      </c>
    </row>
    <row r="216" spans="131:144" x14ac:dyDescent="0.2">
      <c r="EA216">
        <v>6</v>
      </c>
      <c r="EB216" s="112" t="s">
        <v>282</v>
      </c>
      <c r="EC216" s="112" t="s">
        <v>165</v>
      </c>
      <c r="ED216" s="112" t="s">
        <v>65</v>
      </c>
      <c r="EE216" s="112" t="s">
        <v>65</v>
      </c>
      <c r="EF216" s="112" t="s">
        <v>65</v>
      </c>
      <c r="EG216" s="112" t="s">
        <v>65</v>
      </c>
      <c r="EH216" s="112" t="s">
        <v>65</v>
      </c>
      <c r="EI216" s="112" t="s">
        <v>79</v>
      </c>
      <c r="EJ216" s="112" t="s">
        <v>63</v>
      </c>
      <c r="EK216" s="112" t="s">
        <v>66</v>
      </c>
      <c r="EL216" s="112" t="s">
        <v>66</v>
      </c>
      <c r="EM216" s="112" t="s">
        <v>65</v>
      </c>
      <c r="EN216" s="112" t="s">
        <v>65</v>
      </c>
    </row>
    <row r="217" spans="131:144" x14ac:dyDescent="0.2">
      <c r="EA217">
        <v>6</v>
      </c>
      <c r="EB217" s="112" t="s">
        <v>282</v>
      </c>
      <c r="EC217" s="112" t="s">
        <v>163</v>
      </c>
      <c r="ED217" s="112" t="s">
        <v>65</v>
      </c>
      <c r="EE217" s="112" t="s">
        <v>65</v>
      </c>
      <c r="EF217" s="112" t="s">
        <v>65</v>
      </c>
      <c r="EG217" s="112" t="s">
        <v>65</v>
      </c>
      <c r="EH217" s="112" t="s">
        <v>65</v>
      </c>
      <c r="EI217" s="112" t="s">
        <v>79</v>
      </c>
      <c r="EJ217" s="112" t="s">
        <v>63</v>
      </c>
      <c r="EK217" s="112" t="s">
        <v>66</v>
      </c>
      <c r="EL217" s="112" t="s">
        <v>66</v>
      </c>
      <c r="EM217" s="112" t="s">
        <v>65</v>
      </c>
      <c r="EN217" s="112" t="s">
        <v>65</v>
      </c>
    </row>
    <row r="218" spans="131:144" x14ac:dyDescent="0.2">
      <c r="EA218">
        <v>6</v>
      </c>
      <c r="EB218" s="112" t="s">
        <v>282</v>
      </c>
      <c r="EC218" s="112" t="s">
        <v>161</v>
      </c>
      <c r="ED218" s="112" t="s">
        <v>65</v>
      </c>
      <c r="EE218" s="112" t="s">
        <v>65</v>
      </c>
      <c r="EF218" s="112" t="s">
        <v>65</v>
      </c>
      <c r="EG218" s="112" t="s">
        <v>65</v>
      </c>
      <c r="EH218" s="112" t="s">
        <v>65</v>
      </c>
      <c r="EI218" s="112" t="s">
        <v>79</v>
      </c>
      <c r="EJ218" s="112" t="s">
        <v>63</v>
      </c>
      <c r="EK218" s="112" t="s">
        <v>66</v>
      </c>
      <c r="EL218" s="112" t="s">
        <v>66</v>
      </c>
      <c r="EM218" s="112" t="s">
        <v>65</v>
      </c>
      <c r="EN218" s="112" t="s">
        <v>65</v>
      </c>
    </row>
    <row r="219" spans="131:144" x14ac:dyDescent="0.2">
      <c r="EA219">
        <v>6</v>
      </c>
      <c r="EB219" s="112" t="s">
        <v>282</v>
      </c>
      <c r="EC219" s="112" t="s">
        <v>174</v>
      </c>
      <c r="ED219" s="112" t="s">
        <v>65</v>
      </c>
      <c r="EE219" s="112" t="s">
        <v>65</v>
      </c>
      <c r="EF219" s="112" t="s">
        <v>65</v>
      </c>
      <c r="EG219" s="112" t="s">
        <v>65</v>
      </c>
      <c r="EH219" s="112" t="s">
        <v>65</v>
      </c>
      <c r="EI219" s="112" t="s">
        <v>79</v>
      </c>
      <c r="EJ219" s="112" t="s">
        <v>63</v>
      </c>
      <c r="EK219" s="112" t="s">
        <v>66</v>
      </c>
      <c r="EL219" s="112" t="s">
        <v>66</v>
      </c>
      <c r="EM219" s="112" t="s">
        <v>65</v>
      </c>
      <c r="EN219" s="112" t="s">
        <v>65</v>
      </c>
    </row>
    <row r="220" spans="131:144" x14ac:dyDescent="0.2">
      <c r="EA220">
        <v>6</v>
      </c>
      <c r="EB220" s="112" t="s">
        <v>282</v>
      </c>
      <c r="EC220" s="112" t="s">
        <v>157</v>
      </c>
      <c r="ED220" s="112" t="s">
        <v>65</v>
      </c>
      <c r="EE220" s="112" t="s">
        <v>65</v>
      </c>
      <c r="EF220" s="112" t="s">
        <v>65</v>
      </c>
      <c r="EG220" s="112" t="s">
        <v>65</v>
      </c>
      <c r="EH220" s="112" t="s">
        <v>65</v>
      </c>
      <c r="EI220" s="112" t="s">
        <v>79</v>
      </c>
      <c r="EJ220" s="112" t="s">
        <v>63</v>
      </c>
      <c r="EK220" s="112" t="s">
        <v>66</v>
      </c>
      <c r="EL220" s="112" t="s">
        <v>66</v>
      </c>
      <c r="EM220" s="112" t="s">
        <v>65</v>
      </c>
      <c r="EN220" s="112" t="s">
        <v>65</v>
      </c>
    </row>
    <row r="221" spans="131:144" x14ac:dyDescent="0.2">
      <c r="EA221">
        <v>6</v>
      </c>
      <c r="EB221" s="112" t="s">
        <v>282</v>
      </c>
      <c r="EC221" s="112" t="s">
        <v>159</v>
      </c>
      <c r="ED221" s="112" t="s">
        <v>65</v>
      </c>
      <c r="EE221" s="112" t="s">
        <v>65</v>
      </c>
      <c r="EF221" s="112" t="s">
        <v>63</v>
      </c>
      <c r="EG221" s="112" t="s">
        <v>65</v>
      </c>
      <c r="EH221" s="112" t="s">
        <v>65</v>
      </c>
      <c r="EI221" s="112" t="s">
        <v>79</v>
      </c>
      <c r="EJ221" s="112" t="s">
        <v>63</v>
      </c>
      <c r="EK221" s="112" t="s">
        <v>66</v>
      </c>
      <c r="EL221" s="112" t="s">
        <v>66</v>
      </c>
      <c r="EM221" s="112" t="s">
        <v>65</v>
      </c>
      <c r="EN221" s="112" t="s">
        <v>65</v>
      </c>
    </row>
    <row r="222" spans="131:144" x14ac:dyDescent="0.2">
      <c r="EA222">
        <v>6</v>
      </c>
      <c r="EB222" s="112" t="s">
        <v>282</v>
      </c>
      <c r="EC222" s="112" t="s">
        <v>168</v>
      </c>
      <c r="ED222" s="112" t="s">
        <v>65</v>
      </c>
      <c r="EE222" s="112" t="s">
        <v>65</v>
      </c>
      <c r="EF222" s="112" t="s">
        <v>63</v>
      </c>
      <c r="EG222" s="112" t="s">
        <v>65</v>
      </c>
      <c r="EH222" s="112" t="s">
        <v>65</v>
      </c>
      <c r="EI222" s="112" t="s">
        <v>79</v>
      </c>
      <c r="EJ222" s="112" t="s">
        <v>63</v>
      </c>
      <c r="EK222" s="112" t="s">
        <v>66</v>
      </c>
      <c r="EL222" s="112" t="s">
        <v>66</v>
      </c>
      <c r="EM222" s="112" t="s">
        <v>65</v>
      </c>
      <c r="EN222" s="112" t="s">
        <v>65</v>
      </c>
    </row>
    <row r="223" spans="131:144" x14ac:dyDescent="0.2">
      <c r="EA223">
        <v>6</v>
      </c>
      <c r="EB223" s="112" t="s">
        <v>282</v>
      </c>
      <c r="EC223" s="112" t="s">
        <v>170</v>
      </c>
      <c r="ED223" s="112" t="s">
        <v>65</v>
      </c>
      <c r="EE223" s="112" t="s">
        <v>65</v>
      </c>
      <c r="EF223" s="112" t="s">
        <v>65</v>
      </c>
      <c r="EG223" s="112" t="s">
        <v>65</v>
      </c>
      <c r="EH223" s="112" t="s">
        <v>65</v>
      </c>
      <c r="EI223" s="112" t="s">
        <v>79</v>
      </c>
      <c r="EJ223" s="112" t="s">
        <v>63</v>
      </c>
      <c r="EK223" s="112" t="s">
        <v>66</v>
      </c>
      <c r="EL223" s="112" t="s">
        <v>66</v>
      </c>
      <c r="EM223" s="112" t="s">
        <v>65</v>
      </c>
      <c r="EN223" s="112" t="s">
        <v>65</v>
      </c>
    </row>
    <row r="224" spans="131:144" x14ac:dyDescent="0.2">
      <c r="EA224">
        <v>6</v>
      </c>
      <c r="EB224" s="112" t="s">
        <v>282</v>
      </c>
      <c r="EC224" s="112" t="s">
        <v>172</v>
      </c>
      <c r="ED224" s="112" t="s">
        <v>65</v>
      </c>
      <c r="EE224" s="112" t="s">
        <v>65</v>
      </c>
      <c r="EF224" s="112" t="s">
        <v>65</v>
      </c>
      <c r="EG224" s="112" t="s">
        <v>65</v>
      </c>
      <c r="EH224" s="112" t="s">
        <v>65</v>
      </c>
      <c r="EI224" s="112" t="s">
        <v>79</v>
      </c>
      <c r="EJ224" s="112" t="s">
        <v>63</v>
      </c>
      <c r="EK224" s="112" t="s">
        <v>66</v>
      </c>
      <c r="EL224" s="112" t="s">
        <v>66</v>
      </c>
      <c r="EM224" s="112" t="s">
        <v>65</v>
      </c>
      <c r="EN224" s="112" t="s">
        <v>65</v>
      </c>
    </row>
    <row r="225" spans="131:144" x14ac:dyDescent="0.2">
      <c r="EA225">
        <v>6</v>
      </c>
      <c r="EB225" s="112" t="s">
        <v>282</v>
      </c>
      <c r="EC225" s="112" t="s">
        <v>177</v>
      </c>
      <c r="ED225" s="112" t="s">
        <v>65</v>
      </c>
      <c r="EE225" s="112" t="s">
        <v>65</v>
      </c>
      <c r="EF225" s="112" t="s">
        <v>63</v>
      </c>
      <c r="EG225" s="112" t="s">
        <v>65</v>
      </c>
      <c r="EH225" s="112" t="s">
        <v>65</v>
      </c>
      <c r="EI225" s="112" t="s">
        <v>79</v>
      </c>
      <c r="EJ225" s="112" t="s">
        <v>63</v>
      </c>
      <c r="EK225" s="112" t="s">
        <v>66</v>
      </c>
      <c r="EL225" s="112" t="s">
        <v>66</v>
      </c>
      <c r="EM225" s="112" t="s">
        <v>65</v>
      </c>
      <c r="EN225" s="112" t="s">
        <v>65</v>
      </c>
    </row>
    <row r="226" spans="131:144" x14ac:dyDescent="0.2">
      <c r="EA226">
        <v>6</v>
      </c>
      <c r="EB226" s="112" t="s">
        <v>283</v>
      </c>
      <c r="EC226" s="112" t="s">
        <v>141</v>
      </c>
      <c r="ED226" s="112" t="s">
        <v>65</v>
      </c>
      <c r="EE226" s="112" t="s">
        <v>65</v>
      </c>
      <c r="EF226" s="112" t="s">
        <v>65</v>
      </c>
      <c r="EG226" s="112" t="s">
        <v>65</v>
      </c>
      <c r="EH226" s="112" t="s">
        <v>65</v>
      </c>
      <c r="EI226" s="112" t="s">
        <v>79</v>
      </c>
      <c r="EJ226" s="112" t="s">
        <v>63</v>
      </c>
      <c r="EK226" s="112" t="s">
        <v>66</v>
      </c>
      <c r="EL226" s="112" t="s">
        <v>66</v>
      </c>
      <c r="EM226" s="112" t="s">
        <v>65</v>
      </c>
      <c r="EN226" s="112" t="s">
        <v>65</v>
      </c>
    </row>
    <row r="227" spans="131:144" x14ac:dyDescent="0.2">
      <c r="EA227">
        <v>6</v>
      </c>
      <c r="EB227" s="112" t="s">
        <v>283</v>
      </c>
      <c r="EC227" s="112" t="s">
        <v>143</v>
      </c>
      <c r="ED227" s="112" t="s">
        <v>65</v>
      </c>
      <c r="EE227" s="112" t="s">
        <v>65</v>
      </c>
      <c r="EF227" s="112" t="s">
        <v>65</v>
      </c>
      <c r="EG227" s="112" t="s">
        <v>65</v>
      </c>
      <c r="EH227" s="112" t="s">
        <v>65</v>
      </c>
      <c r="EI227" s="112" t="s">
        <v>79</v>
      </c>
      <c r="EJ227" s="112" t="s">
        <v>63</v>
      </c>
      <c r="EK227" s="112" t="s">
        <v>66</v>
      </c>
      <c r="EL227" s="112" t="s">
        <v>66</v>
      </c>
      <c r="EM227" s="112" t="s">
        <v>65</v>
      </c>
      <c r="EN227" s="112" t="s">
        <v>65</v>
      </c>
    </row>
    <row r="228" spans="131:144" x14ac:dyDescent="0.2">
      <c r="EA228">
        <v>6</v>
      </c>
      <c r="EB228" s="112" t="s">
        <v>283</v>
      </c>
      <c r="EC228" s="112" t="s">
        <v>144</v>
      </c>
      <c r="ED228" s="112" t="s">
        <v>65</v>
      </c>
      <c r="EE228" s="112" t="s">
        <v>65</v>
      </c>
      <c r="EF228" s="112" t="s">
        <v>65</v>
      </c>
      <c r="EG228" s="112" t="s">
        <v>65</v>
      </c>
      <c r="EH228" s="112" t="s">
        <v>65</v>
      </c>
      <c r="EI228" s="112" t="s">
        <v>79</v>
      </c>
      <c r="EJ228" s="112" t="s">
        <v>63</v>
      </c>
      <c r="EK228" s="112" t="s">
        <v>66</v>
      </c>
      <c r="EL228" s="112" t="s">
        <v>66</v>
      </c>
      <c r="EM228" s="112" t="s">
        <v>65</v>
      </c>
      <c r="EN228" s="112" t="s">
        <v>65</v>
      </c>
    </row>
    <row r="229" spans="131:144" x14ac:dyDescent="0.2">
      <c r="EA229">
        <v>6</v>
      </c>
      <c r="EB229" s="112" t="s">
        <v>283</v>
      </c>
      <c r="EC229" s="112" t="s">
        <v>146</v>
      </c>
      <c r="ED229" s="112" t="s">
        <v>65</v>
      </c>
      <c r="EE229" s="112" t="s">
        <v>65</v>
      </c>
      <c r="EF229" s="112" t="s">
        <v>63</v>
      </c>
      <c r="EG229" s="112" t="s">
        <v>65</v>
      </c>
      <c r="EH229" s="112" t="s">
        <v>65</v>
      </c>
      <c r="EI229" s="112" t="s">
        <v>79</v>
      </c>
      <c r="EJ229" s="112" t="s">
        <v>63</v>
      </c>
      <c r="EK229" s="112" t="s">
        <v>66</v>
      </c>
      <c r="EL229" s="112" t="s">
        <v>66</v>
      </c>
      <c r="EM229" s="112" t="s">
        <v>65</v>
      </c>
      <c r="EN229" s="112" t="s">
        <v>65</v>
      </c>
    </row>
    <row r="230" spans="131:144" x14ac:dyDescent="0.2">
      <c r="EA230">
        <v>6</v>
      </c>
      <c r="EB230" s="112" t="s">
        <v>283</v>
      </c>
      <c r="EC230" s="112" t="s">
        <v>149</v>
      </c>
      <c r="ED230" s="112" t="s">
        <v>65</v>
      </c>
      <c r="EE230" s="112" t="s">
        <v>65</v>
      </c>
      <c r="EF230" s="112" t="s">
        <v>65</v>
      </c>
      <c r="EG230" s="112" t="s">
        <v>65</v>
      </c>
      <c r="EH230" s="112" t="s">
        <v>65</v>
      </c>
      <c r="EI230" s="112" t="s">
        <v>79</v>
      </c>
      <c r="EJ230" s="112" t="s">
        <v>63</v>
      </c>
      <c r="EK230" s="112" t="s">
        <v>66</v>
      </c>
      <c r="EL230" s="112" t="s">
        <v>66</v>
      </c>
      <c r="EM230" s="112" t="s">
        <v>65</v>
      </c>
      <c r="EN230" s="112" t="s">
        <v>65</v>
      </c>
    </row>
    <row r="231" spans="131:144" x14ac:dyDescent="0.2">
      <c r="EA231">
        <v>6</v>
      </c>
      <c r="EB231" s="112" t="s">
        <v>283</v>
      </c>
      <c r="EC231" s="112" t="s">
        <v>151</v>
      </c>
      <c r="ED231" s="112" t="s">
        <v>65</v>
      </c>
      <c r="EE231" s="112" t="s">
        <v>65</v>
      </c>
      <c r="EF231" s="112" t="s">
        <v>65</v>
      </c>
      <c r="EG231" s="112" t="s">
        <v>65</v>
      </c>
      <c r="EH231" s="112" t="s">
        <v>65</v>
      </c>
      <c r="EI231" s="112" t="s">
        <v>79</v>
      </c>
      <c r="EJ231" s="112" t="s">
        <v>63</v>
      </c>
      <c r="EK231" s="112" t="s">
        <v>66</v>
      </c>
      <c r="EL231" s="112" t="s">
        <v>66</v>
      </c>
      <c r="EM231" s="112" t="s">
        <v>65</v>
      </c>
      <c r="EN231" s="112" t="s">
        <v>65</v>
      </c>
    </row>
    <row r="232" spans="131:144" x14ac:dyDescent="0.2">
      <c r="EA232">
        <v>6</v>
      </c>
      <c r="EB232" s="112" t="s">
        <v>283</v>
      </c>
      <c r="EC232" s="112" t="s">
        <v>153</v>
      </c>
      <c r="ED232" s="112" t="s">
        <v>65</v>
      </c>
      <c r="EE232" s="112" t="s">
        <v>65</v>
      </c>
      <c r="EF232" s="112" t="s">
        <v>65</v>
      </c>
      <c r="EG232" s="112" t="s">
        <v>65</v>
      </c>
      <c r="EH232" s="112" t="s">
        <v>65</v>
      </c>
      <c r="EI232" s="112" t="s">
        <v>79</v>
      </c>
      <c r="EJ232" s="112" t="s">
        <v>63</v>
      </c>
      <c r="EK232" s="112" t="s">
        <v>66</v>
      </c>
      <c r="EL232" s="112" t="s">
        <v>66</v>
      </c>
      <c r="EM232" s="112" t="s">
        <v>65</v>
      </c>
      <c r="EN232" s="112" t="s">
        <v>65</v>
      </c>
    </row>
    <row r="233" spans="131:144" x14ac:dyDescent="0.2">
      <c r="EA233">
        <v>6</v>
      </c>
      <c r="EB233" s="112" t="s">
        <v>283</v>
      </c>
      <c r="EC233" s="112" t="s">
        <v>155</v>
      </c>
      <c r="ED233" s="112" t="s">
        <v>65</v>
      </c>
      <c r="EE233" s="112" t="s">
        <v>65</v>
      </c>
      <c r="EF233" s="112" t="s">
        <v>63</v>
      </c>
      <c r="EG233" s="112" t="s">
        <v>65</v>
      </c>
      <c r="EH233" s="112" t="s">
        <v>65</v>
      </c>
      <c r="EI233" s="112" t="s">
        <v>79</v>
      </c>
      <c r="EJ233" s="112" t="s">
        <v>63</v>
      </c>
      <c r="EK233" s="112" t="s">
        <v>66</v>
      </c>
      <c r="EL233" s="112" t="s">
        <v>66</v>
      </c>
      <c r="EM233" s="112" t="s">
        <v>65</v>
      </c>
      <c r="EN233" s="112" t="s">
        <v>65</v>
      </c>
    </row>
    <row r="234" spans="131:144" x14ac:dyDescent="0.2">
      <c r="EA234">
        <v>6</v>
      </c>
      <c r="EB234" s="112" t="s">
        <v>283</v>
      </c>
      <c r="EC234" s="112" t="s">
        <v>165</v>
      </c>
      <c r="ED234" s="112" t="s">
        <v>65</v>
      </c>
      <c r="EE234" s="112" t="s">
        <v>65</v>
      </c>
      <c r="EF234" s="112" t="s">
        <v>65</v>
      </c>
      <c r="EG234" s="112" t="s">
        <v>65</v>
      </c>
      <c r="EH234" s="112" t="s">
        <v>65</v>
      </c>
      <c r="EI234" s="112" t="s">
        <v>79</v>
      </c>
      <c r="EJ234" s="112" t="s">
        <v>63</v>
      </c>
      <c r="EK234" s="112" t="s">
        <v>66</v>
      </c>
      <c r="EL234" s="112" t="s">
        <v>66</v>
      </c>
      <c r="EM234" s="112" t="s">
        <v>65</v>
      </c>
      <c r="EN234" s="112" t="s">
        <v>65</v>
      </c>
    </row>
    <row r="235" spans="131:144" x14ac:dyDescent="0.2">
      <c r="EA235">
        <v>6</v>
      </c>
      <c r="EB235" s="112" t="s">
        <v>283</v>
      </c>
      <c r="EC235" s="112" t="s">
        <v>163</v>
      </c>
      <c r="ED235" s="112" t="s">
        <v>65</v>
      </c>
      <c r="EE235" s="112" t="s">
        <v>65</v>
      </c>
      <c r="EF235" s="112" t="s">
        <v>65</v>
      </c>
      <c r="EG235" s="112" t="s">
        <v>65</v>
      </c>
      <c r="EH235" s="112" t="s">
        <v>65</v>
      </c>
      <c r="EI235" s="112" t="s">
        <v>79</v>
      </c>
      <c r="EJ235" s="112" t="s">
        <v>63</v>
      </c>
      <c r="EK235" s="112" t="s">
        <v>66</v>
      </c>
      <c r="EL235" s="112" t="s">
        <v>66</v>
      </c>
      <c r="EM235" s="112" t="s">
        <v>65</v>
      </c>
      <c r="EN235" s="112" t="s">
        <v>65</v>
      </c>
    </row>
    <row r="236" spans="131:144" x14ac:dyDescent="0.2">
      <c r="EA236">
        <v>6</v>
      </c>
      <c r="EB236" s="112" t="s">
        <v>283</v>
      </c>
      <c r="EC236" s="112" t="s">
        <v>161</v>
      </c>
      <c r="ED236" s="112" t="s">
        <v>65</v>
      </c>
      <c r="EE236" s="112" t="s">
        <v>65</v>
      </c>
      <c r="EF236" s="112" t="s">
        <v>65</v>
      </c>
      <c r="EG236" s="112" t="s">
        <v>65</v>
      </c>
      <c r="EH236" s="112" t="s">
        <v>65</v>
      </c>
      <c r="EI236" s="112" t="s">
        <v>79</v>
      </c>
      <c r="EJ236" s="112" t="s">
        <v>63</v>
      </c>
      <c r="EK236" s="112" t="s">
        <v>66</v>
      </c>
      <c r="EL236" s="112" t="s">
        <v>66</v>
      </c>
      <c r="EM236" s="112" t="s">
        <v>65</v>
      </c>
      <c r="EN236" s="112" t="s">
        <v>65</v>
      </c>
    </row>
    <row r="237" spans="131:144" x14ac:dyDescent="0.2">
      <c r="EA237">
        <v>6</v>
      </c>
      <c r="EB237" s="112" t="s">
        <v>283</v>
      </c>
      <c r="EC237" s="112" t="s">
        <v>174</v>
      </c>
      <c r="ED237" s="112" t="s">
        <v>65</v>
      </c>
      <c r="EE237" s="112" t="s">
        <v>65</v>
      </c>
      <c r="EF237" s="112" t="s">
        <v>65</v>
      </c>
      <c r="EG237" s="112" t="s">
        <v>65</v>
      </c>
      <c r="EH237" s="112" t="s">
        <v>65</v>
      </c>
      <c r="EI237" s="112" t="s">
        <v>79</v>
      </c>
      <c r="EJ237" s="112" t="s">
        <v>63</v>
      </c>
      <c r="EK237" s="112" t="s">
        <v>66</v>
      </c>
      <c r="EL237" s="112" t="s">
        <v>66</v>
      </c>
      <c r="EM237" s="112" t="s">
        <v>65</v>
      </c>
      <c r="EN237" s="112" t="s">
        <v>65</v>
      </c>
    </row>
    <row r="238" spans="131:144" x14ac:dyDescent="0.2">
      <c r="EA238">
        <v>6</v>
      </c>
      <c r="EB238" s="112" t="s">
        <v>283</v>
      </c>
      <c r="EC238" s="112" t="s">
        <v>157</v>
      </c>
      <c r="ED238" s="112" t="s">
        <v>65</v>
      </c>
      <c r="EE238" s="112" t="s">
        <v>65</v>
      </c>
      <c r="EF238" s="112" t="s">
        <v>65</v>
      </c>
      <c r="EG238" s="112" t="s">
        <v>65</v>
      </c>
      <c r="EH238" s="112" t="s">
        <v>65</v>
      </c>
      <c r="EI238" s="112" t="s">
        <v>79</v>
      </c>
      <c r="EJ238" s="112" t="s">
        <v>63</v>
      </c>
      <c r="EK238" s="112" t="s">
        <v>66</v>
      </c>
      <c r="EL238" s="112" t="s">
        <v>66</v>
      </c>
      <c r="EM238" s="112" t="s">
        <v>65</v>
      </c>
      <c r="EN238" s="112" t="s">
        <v>65</v>
      </c>
    </row>
    <row r="239" spans="131:144" x14ac:dyDescent="0.2">
      <c r="EA239">
        <v>6</v>
      </c>
      <c r="EB239" s="112" t="s">
        <v>283</v>
      </c>
      <c r="EC239" s="112" t="s">
        <v>159</v>
      </c>
      <c r="ED239" s="112" t="s">
        <v>65</v>
      </c>
      <c r="EE239" s="112" t="s">
        <v>65</v>
      </c>
      <c r="EF239" s="112" t="s">
        <v>63</v>
      </c>
      <c r="EG239" s="112" t="s">
        <v>65</v>
      </c>
      <c r="EH239" s="112" t="s">
        <v>65</v>
      </c>
      <c r="EI239" s="112" t="s">
        <v>79</v>
      </c>
      <c r="EJ239" s="112" t="s">
        <v>63</v>
      </c>
      <c r="EK239" s="112" t="s">
        <v>66</v>
      </c>
      <c r="EL239" s="112" t="s">
        <v>66</v>
      </c>
      <c r="EM239" s="112" t="s">
        <v>65</v>
      </c>
      <c r="EN239" s="112" t="s">
        <v>65</v>
      </c>
    </row>
    <row r="240" spans="131:144" x14ac:dyDescent="0.2">
      <c r="EA240">
        <v>6</v>
      </c>
      <c r="EB240" s="112" t="s">
        <v>283</v>
      </c>
      <c r="EC240" s="112" t="s">
        <v>168</v>
      </c>
      <c r="ED240" s="112" t="s">
        <v>65</v>
      </c>
      <c r="EE240" s="112" t="s">
        <v>65</v>
      </c>
      <c r="EF240" s="112" t="s">
        <v>63</v>
      </c>
      <c r="EG240" s="112" t="s">
        <v>65</v>
      </c>
      <c r="EH240" s="112" t="s">
        <v>65</v>
      </c>
      <c r="EI240" s="112" t="s">
        <v>79</v>
      </c>
      <c r="EJ240" s="112" t="s">
        <v>63</v>
      </c>
      <c r="EK240" s="112" t="s">
        <v>66</v>
      </c>
      <c r="EL240" s="112" t="s">
        <v>66</v>
      </c>
      <c r="EM240" s="112" t="s">
        <v>65</v>
      </c>
      <c r="EN240" s="112" t="s">
        <v>65</v>
      </c>
    </row>
    <row r="241" spans="131:144" x14ac:dyDescent="0.2">
      <c r="EA241">
        <v>6</v>
      </c>
      <c r="EB241" s="112" t="s">
        <v>283</v>
      </c>
      <c r="EC241" s="112" t="s">
        <v>170</v>
      </c>
      <c r="ED241" s="112" t="s">
        <v>65</v>
      </c>
      <c r="EE241" s="112" t="s">
        <v>65</v>
      </c>
      <c r="EF241" s="112" t="s">
        <v>65</v>
      </c>
      <c r="EG241" s="112" t="s">
        <v>65</v>
      </c>
      <c r="EH241" s="112" t="s">
        <v>65</v>
      </c>
      <c r="EI241" s="112" t="s">
        <v>79</v>
      </c>
      <c r="EJ241" s="112" t="s">
        <v>63</v>
      </c>
      <c r="EK241" s="112" t="s">
        <v>66</v>
      </c>
      <c r="EL241" s="112" t="s">
        <v>66</v>
      </c>
      <c r="EM241" s="112" t="s">
        <v>65</v>
      </c>
      <c r="EN241" s="112" t="s">
        <v>65</v>
      </c>
    </row>
    <row r="242" spans="131:144" x14ac:dyDescent="0.2">
      <c r="EA242">
        <v>6</v>
      </c>
      <c r="EB242" s="112" t="s">
        <v>283</v>
      </c>
      <c r="EC242" s="112" t="s">
        <v>172</v>
      </c>
      <c r="ED242" s="112" t="s">
        <v>65</v>
      </c>
      <c r="EE242" s="112" t="s">
        <v>65</v>
      </c>
      <c r="EF242" s="112" t="s">
        <v>65</v>
      </c>
      <c r="EG242" s="112" t="s">
        <v>65</v>
      </c>
      <c r="EH242" s="112" t="s">
        <v>65</v>
      </c>
      <c r="EI242" s="112" t="s">
        <v>79</v>
      </c>
      <c r="EJ242" s="112" t="s">
        <v>63</v>
      </c>
      <c r="EK242" s="112" t="s">
        <v>66</v>
      </c>
      <c r="EL242" s="112" t="s">
        <v>66</v>
      </c>
      <c r="EM242" s="112" t="s">
        <v>65</v>
      </c>
      <c r="EN242" s="112" t="s">
        <v>65</v>
      </c>
    </row>
    <row r="243" spans="131:144" x14ac:dyDescent="0.2">
      <c r="EA243">
        <v>6</v>
      </c>
      <c r="EB243" s="112" t="s">
        <v>283</v>
      </c>
      <c r="EC243" s="112" t="s">
        <v>177</v>
      </c>
      <c r="ED243" s="112" t="s">
        <v>65</v>
      </c>
      <c r="EE243" s="112" t="s">
        <v>65</v>
      </c>
      <c r="EF243" s="112" t="s">
        <v>63</v>
      </c>
      <c r="EG243" s="112" t="s">
        <v>65</v>
      </c>
      <c r="EH243" s="112" t="s">
        <v>65</v>
      </c>
      <c r="EI243" s="112" t="s">
        <v>79</v>
      </c>
      <c r="EJ243" s="112" t="s">
        <v>63</v>
      </c>
      <c r="EK243" s="112" t="s">
        <v>66</v>
      </c>
      <c r="EL243" s="112" t="s">
        <v>66</v>
      </c>
      <c r="EM243" s="112" t="s">
        <v>65</v>
      </c>
      <c r="EN243" s="112" t="s">
        <v>65</v>
      </c>
    </row>
    <row r="244" spans="131:144" x14ac:dyDescent="0.2">
      <c r="EA244">
        <v>6</v>
      </c>
      <c r="EB244" s="112" t="s">
        <v>284</v>
      </c>
      <c r="EC244" s="112" t="s">
        <v>141</v>
      </c>
      <c r="ED244" s="112" t="s">
        <v>65</v>
      </c>
      <c r="EE244" s="112" t="s">
        <v>65</v>
      </c>
      <c r="EF244" s="112" t="s">
        <v>65</v>
      </c>
      <c r="EG244" s="112" t="s">
        <v>65</v>
      </c>
      <c r="EH244" s="112" t="s">
        <v>65</v>
      </c>
      <c r="EI244" s="112" t="s">
        <v>79</v>
      </c>
      <c r="EJ244" s="112" t="s">
        <v>63</v>
      </c>
      <c r="EK244" s="112" t="s">
        <v>66</v>
      </c>
      <c r="EL244" s="112" t="s">
        <v>66</v>
      </c>
      <c r="EM244" s="112" t="s">
        <v>65</v>
      </c>
      <c r="EN244" s="112" t="s">
        <v>65</v>
      </c>
    </row>
    <row r="245" spans="131:144" x14ac:dyDescent="0.2">
      <c r="EA245">
        <v>6</v>
      </c>
      <c r="EB245" s="112" t="s">
        <v>284</v>
      </c>
      <c r="EC245" s="112" t="s">
        <v>143</v>
      </c>
      <c r="ED245" s="112" t="s">
        <v>65</v>
      </c>
      <c r="EE245" s="112" t="s">
        <v>65</v>
      </c>
      <c r="EF245" s="112" t="s">
        <v>65</v>
      </c>
      <c r="EG245" s="112" t="s">
        <v>65</v>
      </c>
      <c r="EH245" s="112" t="s">
        <v>65</v>
      </c>
      <c r="EI245" s="112" t="s">
        <v>79</v>
      </c>
      <c r="EJ245" s="112" t="s">
        <v>63</v>
      </c>
      <c r="EK245" s="112" t="s">
        <v>66</v>
      </c>
      <c r="EL245" s="112" t="s">
        <v>66</v>
      </c>
      <c r="EM245" s="112" t="s">
        <v>65</v>
      </c>
      <c r="EN245" s="112" t="s">
        <v>65</v>
      </c>
    </row>
    <row r="246" spans="131:144" x14ac:dyDescent="0.2">
      <c r="EA246">
        <v>6</v>
      </c>
      <c r="EB246" s="112" t="s">
        <v>284</v>
      </c>
      <c r="EC246" s="112" t="s">
        <v>144</v>
      </c>
      <c r="ED246" s="112" t="s">
        <v>65</v>
      </c>
      <c r="EE246" s="112" t="s">
        <v>65</v>
      </c>
      <c r="EF246" s="112" t="s">
        <v>65</v>
      </c>
      <c r="EG246" s="112" t="s">
        <v>65</v>
      </c>
      <c r="EH246" s="112" t="s">
        <v>65</v>
      </c>
      <c r="EI246" s="112" t="s">
        <v>79</v>
      </c>
      <c r="EJ246" s="112" t="s">
        <v>63</v>
      </c>
      <c r="EK246" s="112" t="s">
        <v>66</v>
      </c>
      <c r="EL246" s="112" t="s">
        <v>66</v>
      </c>
      <c r="EM246" s="112" t="s">
        <v>65</v>
      </c>
      <c r="EN246" s="112" t="s">
        <v>65</v>
      </c>
    </row>
    <row r="247" spans="131:144" x14ac:dyDescent="0.2">
      <c r="EA247">
        <v>6</v>
      </c>
      <c r="EB247" s="112" t="s">
        <v>284</v>
      </c>
      <c r="EC247" s="112" t="s">
        <v>146</v>
      </c>
      <c r="ED247" s="112" t="s">
        <v>65</v>
      </c>
      <c r="EE247" s="112" t="s">
        <v>65</v>
      </c>
      <c r="EF247" s="112" t="s">
        <v>63</v>
      </c>
      <c r="EG247" s="112" t="s">
        <v>65</v>
      </c>
      <c r="EH247" s="112" t="s">
        <v>65</v>
      </c>
      <c r="EI247" s="112" t="s">
        <v>79</v>
      </c>
      <c r="EJ247" s="112" t="s">
        <v>63</v>
      </c>
      <c r="EK247" s="112" t="s">
        <v>66</v>
      </c>
      <c r="EL247" s="112" t="s">
        <v>66</v>
      </c>
      <c r="EM247" s="112" t="s">
        <v>65</v>
      </c>
      <c r="EN247" s="112" t="s">
        <v>65</v>
      </c>
    </row>
    <row r="248" spans="131:144" x14ac:dyDescent="0.2">
      <c r="EA248">
        <v>6</v>
      </c>
      <c r="EB248" s="112" t="s">
        <v>284</v>
      </c>
      <c r="EC248" s="112" t="s">
        <v>149</v>
      </c>
      <c r="ED248" s="112" t="s">
        <v>65</v>
      </c>
      <c r="EE248" s="112" t="s">
        <v>65</v>
      </c>
      <c r="EF248" s="112" t="s">
        <v>65</v>
      </c>
      <c r="EG248" s="112" t="s">
        <v>65</v>
      </c>
      <c r="EH248" s="112" t="s">
        <v>65</v>
      </c>
      <c r="EI248" s="112" t="s">
        <v>79</v>
      </c>
      <c r="EJ248" s="112" t="s">
        <v>63</v>
      </c>
      <c r="EK248" s="112" t="s">
        <v>66</v>
      </c>
      <c r="EL248" s="112" t="s">
        <v>66</v>
      </c>
      <c r="EM248" s="112" t="s">
        <v>65</v>
      </c>
      <c r="EN248" s="112" t="s">
        <v>65</v>
      </c>
    </row>
    <row r="249" spans="131:144" x14ac:dyDescent="0.2">
      <c r="EA249">
        <v>6</v>
      </c>
      <c r="EB249" s="112" t="s">
        <v>284</v>
      </c>
      <c r="EC249" s="112" t="s">
        <v>151</v>
      </c>
      <c r="ED249" s="112" t="s">
        <v>65</v>
      </c>
      <c r="EE249" s="112" t="s">
        <v>65</v>
      </c>
      <c r="EF249" s="112" t="s">
        <v>65</v>
      </c>
      <c r="EG249" s="112" t="s">
        <v>65</v>
      </c>
      <c r="EH249" s="112" t="s">
        <v>65</v>
      </c>
      <c r="EI249" s="112" t="s">
        <v>79</v>
      </c>
      <c r="EJ249" s="112" t="s">
        <v>63</v>
      </c>
      <c r="EK249" s="112" t="s">
        <v>66</v>
      </c>
      <c r="EL249" s="112" t="s">
        <v>66</v>
      </c>
      <c r="EM249" s="112" t="s">
        <v>65</v>
      </c>
      <c r="EN249" s="112" t="s">
        <v>65</v>
      </c>
    </row>
    <row r="250" spans="131:144" x14ac:dyDescent="0.2">
      <c r="EA250">
        <v>6</v>
      </c>
      <c r="EB250" s="112" t="s">
        <v>284</v>
      </c>
      <c r="EC250" s="112" t="s">
        <v>153</v>
      </c>
      <c r="ED250" s="112" t="s">
        <v>65</v>
      </c>
      <c r="EE250" s="112" t="s">
        <v>65</v>
      </c>
      <c r="EF250" s="112" t="s">
        <v>65</v>
      </c>
      <c r="EG250" s="112" t="s">
        <v>65</v>
      </c>
      <c r="EH250" s="112" t="s">
        <v>65</v>
      </c>
      <c r="EI250" s="112" t="s">
        <v>79</v>
      </c>
      <c r="EJ250" s="112" t="s">
        <v>63</v>
      </c>
      <c r="EK250" s="112" t="s">
        <v>66</v>
      </c>
      <c r="EL250" s="112" t="s">
        <v>66</v>
      </c>
      <c r="EM250" s="112" t="s">
        <v>65</v>
      </c>
      <c r="EN250" s="112" t="s">
        <v>65</v>
      </c>
    </row>
    <row r="251" spans="131:144" x14ac:dyDescent="0.2">
      <c r="EA251">
        <v>6</v>
      </c>
      <c r="EB251" s="112" t="s">
        <v>284</v>
      </c>
      <c r="EC251" s="112" t="s">
        <v>155</v>
      </c>
      <c r="ED251" s="112" t="s">
        <v>65</v>
      </c>
      <c r="EE251" s="112" t="s">
        <v>65</v>
      </c>
      <c r="EF251" s="112" t="s">
        <v>63</v>
      </c>
      <c r="EG251" s="112" t="s">
        <v>65</v>
      </c>
      <c r="EH251" s="112" t="s">
        <v>65</v>
      </c>
      <c r="EI251" s="112" t="s">
        <v>79</v>
      </c>
      <c r="EJ251" s="112" t="s">
        <v>63</v>
      </c>
      <c r="EK251" s="112" t="s">
        <v>66</v>
      </c>
      <c r="EL251" s="112" t="s">
        <v>66</v>
      </c>
      <c r="EM251" s="112" t="s">
        <v>65</v>
      </c>
      <c r="EN251" s="112" t="s">
        <v>65</v>
      </c>
    </row>
    <row r="252" spans="131:144" x14ac:dyDescent="0.2">
      <c r="EA252">
        <v>6</v>
      </c>
      <c r="EB252" s="112" t="s">
        <v>284</v>
      </c>
      <c r="EC252" s="112" t="s">
        <v>165</v>
      </c>
      <c r="ED252" s="112" t="s">
        <v>65</v>
      </c>
      <c r="EE252" s="112" t="s">
        <v>65</v>
      </c>
      <c r="EF252" s="112" t="s">
        <v>65</v>
      </c>
      <c r="EG252" s="112" t="s">
        <v>65</v>
      </c>
      <c r="EH252" s="112" t="s">
        <v>65</v>
      </c>
      <c r="EI252" s="112" t="s">
        <v>79</v>
      </c>
      <c r="EJ252" s="112" t="s">
        <v>63</v>
      </c>
      <c r="EK252" s="112" t="s">
        <v>66</v>
      </c>
      <c r="EL252" s="112" t="s">
        <v>66</v>
      </c>
      <c r="EM252" s="112" t="s">
        <v>65</v>
      </c>
      <c r="EN252" s="112" t="s">
        <v>65</v>
      </c>
    </row>
    <row r="253" spans="131:144" x14ac:dyDescent="0.2">
      <c r="EA253">
        <v>6</v>
      </c>
      <c r="EB253" s="112" t="s">
        <v>284</v>
      </c>
      <c r="EC253" s="112" t="s">
        <v>163</v>
      </c>
      <c r="ED253" s="112" t="s">
        <v>65</v>
      </c>
      <c r="EE253" s="112" t="s">
        <v>65</v>
      </c>
      <c r="EF253" s="112" t="s">
        <v>65</v>
      </c>
      <c r="EG253" s="112" t="s">
        <v>65</v>
      </c>
      <c r="EH253" s="112" t="s">
        <v>65</v>
      </c>
      <c r="EI253" s="112" t="s">
        <v>79</v>
      </c>
      <c r="EJ253" s="112" t="s">
        <v>63</v>
      </c>
      <c r="EK253" s="112" t="s">
        <v>66</v>
      </c>
      <c r="EL253" s="112" t="s">
        <v>66</v>
      </c>
      <c r="EM253" s="112" t="s">
        <v>65</v>
      </c>
      <c r="EN253" s="112" t="s">
        <v>65</v>
      </c>
    </row>
    <row r="254" spans="131:144" x14ac:dyDescent="0.2">
      <c r="EA254">
        <v>6</v>
      </c>
      <c r="EB254" s="112" t="s">
        <v>284</v>
      </c>
      <c r="EC254" s="112" t="s">
        <v>161</v>
      </c>
      <c r="ED254" s="112" t="s">
        <v>65</v>
      </c>
      <c r="EE254" s="112" t="s">
        <v>65</v>
      </c>
      <c r="EF254" s="112" t="s">
        <v>65</v>
      </c>
      <c r="EG254" s="112" t="s">
        <v>65</v>
      </c>
      <c r="EH254" s="112" t="s">
        <v>65</v>
      </c>
      <c r="EI254" s="112" t="s">
        <v>79</v>
      </c>
      <c r="EJ254" s="112" t="s">
        <v>63</v>
      </c>
      <c r="EK254" s="112" t="s">
        <v>66</v>
      </c>
      <c r="EL254" s="112" t="s">
        <v>66</v>
      </c>
      <c r="EM254" s="112" t="s">
        <v>65</v>
      </c>
      <c r="EN254" s="112" t="s">
        <v>65</v>
      </c>
    </row>
    <row r="255" spans="131:144" x14ac:dyDescent="0.2">
      <c r="EA255">
        <v>6</v>
      </c>
      <c r="EB255" s="112" t="s">
        <v>284</v>
      </c>
      <c r="EC255" s="112" t="s">
        <v>174</v>
      </c>
      <c r="ED255" s="112" t="s">
        <v>65</v>
      </c>
      <c r="EE255" s="112" t="s">
        <v>65</v>
      </c>
      <c r="EF255" s="112" t="s">
        <v>65</v>
      </c>
      <c r="EG255" s="112" t="s">
        <v>65</v>
      </c>
      <c r="EH255" s="112" t="s">
        <v>65</v>
      </c>
      <c r="EI255" s="112" t="s">
        <v>79</v>
      </c>
      <c r="EJ255" s="112" t="s">
        <v>63</v>
      </c>
      <c r="EK255" s="112" t="s">
        <v>66</v>
      </c>
      <c r="EL255" s="112" t="s">
        <v>66</v>
      </c>
      <c r="EM255" s="112" t="s">
        <v>65</v>
      </c>
      <c r="EN255" s="112" t="s">
        <v>65</v>
      </c>
    </row>
    <row r="256" spans="131:144" x14ac:dyDescent="0.2">
      <c r="EA256">
        <v>6</v>
      </c>
      <c r="EB256" s="112" t="s">
        <v>284</v>
      </c>
      <c r="EC256" s="112" t="s">
        <v>157</v>
      </c>
      <c r="ED256" s="112" t="s">
        <v>65</v>
      </c>
      <c r="EE256" s="112" t="s">
        <v>65</v>
      </c>
      <c r="EF256" s="112" t="s">
        <v>65</v>
      </c>
      <c r="EG256" s="112" t="s">
        <v>65</v>
      </c>
      <c r="EH256" s="112" t="s">
        <v>65</v>
      </c>
      <c r="EI256" s="112" t="s">
        <v>79</v>
      </c>
      <c r="EJ256" s="112" t="s">
        <v>63</v>
      </c>
      <c r="EK256" s="112" t="s">
        <v>66</v>
      </c>
      <c r="EL256" s="112" t="s">
        <v>66</v>
      </c>
      <c r="EM256" s="112" t="s">
        <v>65</v>
      </c>
      <c r="EN256" s="112" t="s">
        <v>65</v>
      </c>
    </row>
    <row r="257" spans="131:144" x14ac:dyDescent="0.2">
      <c r="EA257">
        <v>6</v>
      </c>
      <c r="EB257" s="112" t="s">
        <v>284</v>
      </c>
      <c r="EC257" s="112" t="s">
        <v>159</v>
      </c>
      <c r="ED257" s="112" t="s">
        <v>65</v>
      </c>
      <c r="EE257" s="112" t="s">
        <v>65</v>
      </c>
      <c r="EF257" s="112" t="s">
        <v>63</v>
      </c>
      <c r="EG257" s="112" t="s">
        <v>65</v>
      </c>
      <c r="EH257" s="112" t="s">
        <v>65</v>
      </c>
      <c r="EI257" s="112" t="s">
        <v>79</v>
      </c>
      <c r="EJ257" s="112" t="s">
        <v>63</v>
      </c>
      <c r="EK257" s="112" t="s">
        <v>66</v>
      </c>
      <c r="EL257" s="112" t="s">
        <v>66</v>
      </c>
      <c r="EM257" s="112" t="s">
        <v>65</v>
      </c>
      <c r="EN257" s="112" t="s">
        <v>65</v>
      </c>
    </row>
    <row r="258" spans="131:144" x14ac:dyDescent="0.2">
      <c r="EA258">
        <v>6</v>
      </c>
      <c r="EB258" s="112" t="s">
        <v>284</v>
      </c>
      <c r="EC258" s="112" t="s">
        <v>168</v>
      </c>
      <c r="ED258" s="112" t="s">
        <v>65</v>
      </c>
      <c r="EE258" s="112" t="s">
        <v>65</v>
      </c>
      <c r="EF258" s="112" t="s">
        <v>63</v>
      </c>
      <c r="EG258" s="112" t="s">
        <v>65</v>
      </c>
      <c r="EH258" s="112" t="s">
        <v>65</v>
      </c>
      <c r="EI258" s="112" t="s">
        <v>79</v>
      </c>
      <c r="EJ258" s="112" t="s">
        <v>63</v>
      </c>
      <c r="EK258" s="112" t="s">
        <v>66</v>
      </c>
      <c r="EL258" s="112" t="s">
        <v>66</v>
      </c>
      <c r="EM258" s="112" t="s">
        <v>65</v>
      </c>
      <c r="EN258" s="112" t="s">
        <v>65</v>
      </c>
    </row>
    <row r="259" spans="131:144" x14ac:dyDescent="0.2">
      <c r="EA259">
        <v>6</v>
      </c>
      <c r="EB259" s="112" t="s">
        <v>284</v>
      </c>
      <c r="EC259" s="112" t="s">
        <v>170</v>
      </c>
      <c r="ED259" s="112" t="s">
        <v>65</v>
      </c>
      <c r="EE259" s="112" t="s">
        <v>65</v>
      </c>
      <c r="EF259" s="112" t="s">
        <v>65</v>
      </c>
      <c r="EG259" s="112" t="s">
        <v>65</v>
      </c>
      <c r="EH259" s="112" t="s">
        <v>65</v>
      </c>
      <c r="EI259" s="112" t="s">
        <v>79</v>
      </c>
      <c r="EJ259" s="112" t="s">
        <v>63</v>
      </c>
      <c r="EK259" s="112" t="s">
        <v>66</v>
      </c>
      <c r="EL259" s="112" t="s">
        <v>66</v>
      </c>
      <c r="EM259" s="112" t="s">
        <v>65</v>
      </c>
      <c r="EN259" s="112" t="s">
        <v>65</v>
      </c>
    </row>
    <row r="260" spans="131:144" x14ac:dyDescent="0.2">
      <c r="EA260">
        <v>6</v>
      </c>
      <c r="EB260" s="112" t="s">
        <v>284</v>
      </c>
      <c r="EC260" s="112" t="s">
        <v>172</v>
      </c>
      <c r="ED260" s="112" t="s">
        <v>65</v>
      </c>
      <c r="EE260" s="112" t="s">
        <v>65</v>
      </c>
      <c r="EF260" s="112" t="s">
        <v>65</v>
      </c>
      <c r="EG260" s="112" t="s">
        <v>65</v>
      </c>
      <c r="EH260" s="112" t="s">
        <v>65</v>
      </c>
      <c r="EI260" s="112" t="s">
        <v>79</v>
      </c>
      <c r="EJ260" s="112" t="s">
        <v>63</v>
      </c>
      <c r="EK260" s="112" t="s">
        <v>66</v>
      </c>
      <c r="EL260" s="112" t="s">
        <v>66</v>
      </c>
      <c r="EM260" s="112" t="s">
        <v>65</v>
      </c>
      <c r="EN260" s="112" t="s">
        <v>65</v>
      </c>
    </row>
    <row r="261" spans="131:144" x14ac:dyDescent="0.2">
      <c r="EA261">
        <v>6</v>
      </c>
      <c r="EB261" s="112" t="s">
        <v>284</v>
      </c>
      <c r="EC261" s="112" t="s">
        <v>177</v>
      </c>
      <c r="ED261" s="112" t="s">
        <v>65</v>
      </c>
      <c r="EE261" s="112" t="s">
        <v>65</v>
      </c>
      <c r="EF261" s="112" t="s">
        <v>63</v>
      </c>
      <c r="EG261" s="112" t="s">
        <v>65</v>
      </c>
      <c r="EH261" s="112" t="s">
        <v>65</v>
      </c>
      <c r="EI261" s="112" t="s">
        <v>79</v>
      </c>
      <c r="EJ261" s="112" t="s">
        <v>63</v>
      </c>
      <c r="EK261" s="112" t="s">
        <v>66</v>
      </c>
      <c r="EL261" s="112" t="s">
        <v>66</v>
      </c>
      <c r="EM261" s="112" t="s">
        <v>65</v>
      </c>
      <c r="EN261" s="112" t="s">
        <v>65</v>
      </c>
    </row>
    <row r="262" spans="131:144" x14ac:dyDescent="0.2">
      <c r="EA262">
        <v>6</v>
      </c>
      <c r="EB262" s="112" t="s">
        <v>285</v>
      </c>
      <c r="EC262" s="112" t="s">
        <v>141</v>
      </c>
      <c r="ED262" s="112" t="s">
        <v>65</v>
      </c>
      <c r="EE262" s="112" t="s">
        <v>65</v>
      </c>
      <c r="EF262" s="112" t="s">
        <v>65</v>
      </c>
      <c r="EG262" s="112" t="s">
        <v>65</v>
      </c>
      <c r="EH262" s="112" t="s">
        <v>65</v>
      </c>
      <c r="EI262" s="112" t="s">
        <v>79</v>
      </c>
      <c r="EJ262" s="112" t="s">
        <v>63</v>
      </c>
      <c r="EK262" s="112" t="s">
        <v>66</v>
      </c>
      <c r="EL262" s="112" t="s">
        <v>66</v>
      </c>
      <c r="EM262" s="112" t="s">
        <v>65</v>
      </c>
      <c r="EN262" s="112" t="s">
        <v>65</v>
      </c>
    </row>
    <row r="263" spans="131:144" x14ac:dyDescent="0.2">
      <c r="EA263">
        <v>6</v>
      </c>
      <c r="EB263" s="112" t="s">
        <v>285</v>
      </c>
      <c r="EC263" s="112" t="s">
        <v>143</v>
      </c>
      <c r="ED263" s="112" t="s">
        <v>65</v>
      </c>
      <c r="EE263" s="112" t="s">
        <v>65</v>
      </c>
      <c r="EF263" s="112" t="s">
        <v>65</v>
      </c>
      <c r="EG263" s="112" t="s">
        <v>65</v>
      </c>
      <c r="EH263" s="112" t="s">
        <v>65</v>
      </c>
      <c r="EI263" s="112" t="s">
        <v>79</v>
      </c>
      <c r="EJ263" s="112" t="s">
        <v>63</v>
      </c>
      <c r="EK263" s="112" t="s">
        <v>66</v>
      </c>
      <c r="EL263" s="112" t="s">
        <v>66</v>
      </c>
      <c r="EM263" s="112" t="s">
        <v>65</v>
      </c>
      <c r="EN263" s="112" t="s">
        <v>65</v>
      </c>
    </row>
    <row r="264" spans="131:144" x14ac:dyDescent="0.2">
      <c r="EA264">
        <v>6</v>
      </c>
      <c r="EB264" s="112" t="s">
        <v>285</v>
      </c>
      <c r="EC264" s="112" t="s">
        <v>144</v>
      </c>
      <c r="ED264" s="112" t="s">
        <v>65</v>
      </c>
      <c r="EE264" s="112" t="s">
        <v>65</v>
      </c>
      <c r="EF264" s="112" t="s">
        <v>65</v>
      </c>
      <c r="EG264" s="112" t="s">
        <v>65</v>
      </c>
      <c r="EH264" s="112" t="s">
        <v>65</v>
      </c>
      <c r="EI264" s="112" t="s">
        <v>79</v>
      </c>
      <c r="EJ264" s="112" t="s">
        <v>63</v>
      </c>
      <c r="EK264" s="112" t="s">
        <v>66</v>
      </c>
      <c r="EL264" s="112" t="s">
        <v>66</v>
      </c>
      <c r="EM264" s="112" t="s">
        <v>65</v>
      </c>
      <c r="EN264" s="112" t="s">
        <v>65</v>
      </c>
    </row>
    <row r="265" spans="131:144" x14ac:dyDescent="0.2">
      <c r="EA265">
        <v>6</v>
      </c>
      <c r="EB265" s="112" t="s">
        <v>285</v>
      </c>
      <c r="EC265" s="112" t="s">
        <v>146</v>
      </c>
      <c r="ED265" s="112" t="s">
        <v>65</v>
      </c>
      <c r="EE265" s="112" t="s">
        <v>65</v>
      </c>
      <c r="EF265" s="112" t="s">
        <v>63</v>
      </c>
      <c r="EG265" s="112" t="s">
        <v>65</v>
      </c>
      <c r="EH265" s="112" t="s">
        <v>65</v>
      </c>
      <c r="EI265" s="112" t="s">
        <v>79</v>
      </c>
      <c r="EJ265" s="112" t="s">
        <v>63</v>
      </c>
      <c r="EK265" s="112" t="s">
        <v>66</v>
      </c>
      <c r="EL265" s="112" t="s">
        <v>66</v>
      </c>
      <c r="EM265" s="112" t="s">
        <v>65</v>
      </c>
      <c r="EN265" s="112" t="s">
        <v>65</v>
      </c>
    </row>
    <row r="266" spans="131:144" x14ac:dyDescent="0.2">
      <c r="EA266">
        <v>6</v>
      </c>
      <c r="EB266" s="112" t="s">
        <v>285</v>
      </c>
      <c r="EC266" s="112" t="s">
        <v>149</v>
      </c>
      <c r="ED266" s="112" t="s">
        <v>65</v>
      </c>
      <c r="EE266" s="112" t="s">
        <v>65</v>
      </c>
      <c r="EF266" s="112" t="s">
        <v>65</v>
      </c>
      <c r="EG266" s="112" t="s">
        <v>65</v>
      </c>
      <c r="EH266" s="112" t="s">
        <v>65</v>
      </c>
      <c r="EI266" s="112" t="s">
        <v>79</v>
      </c>
      <c r="EJ266" s="112" t="s">
        <v>63</v>
      </c>
      <c r="EK266" s="112" t="s">
        <v>66</v>
      </c>
      <c r="EL266" s="112" t="s">
        <v>66</v>
      </c>
      <c r="EM266" s="112" t="s">
        <v>65</v>
      </c>
      <c r="EN266" s="112" t="s">
        <v>65</v>
      </c>
    </row>
    <row r="267" spans="131:144" x14ac:dyDescent="0.2">
      <c r="EA267">
        <v>6</v>
      </c>
      <c r="EB267" s="112" t="s">
        <v>285</v>
      </c>
      <c r="EC267" s="112" t="s">
        <v>151</v>
      </c>
      <c r="ED267" s="112" t="s">
        <v>65</v>
      </c>
      <c r="EE267" s="112" t="s">
        <v>65</v>
      </c>
      <c r="EF267" s="112" t="s">
        <v>65</v>
      </c>
      <c r="EG267" s="112" t="s">
        <v>65</v>
      </c>
      <c r="EH267" s="112" t="s">
        <v>65</v>
      </c>
      <c r="EI267" s="112" t="s">
        <v>79</v>
      </c>
      <c r="EJ267" s="112" t="s">
        <v>63</v>
      </c>
      <c r="EK267" s="112" t="s">
        <v>66</v>
      </c>
      <c r="EL267" s="112" t="s">
        <v>66</v>
      </c>
      <c r="EM267" s="112" t="s">
        <v>65</v>
      </c>
      <c r="EN267" s="112" t="s">
        <v>65</v>
      </c>
    </row>
    <row r="268" spans="131:144" x14ac:dyDescent="0.2">
      <c r="EA268">
        <v>6</v>
      </c>
      <c r="EB268" s="112" t="s">
        <v>285</v>
      </c>
      <c r="EC268" s="112" t="s">
        <v>153</v>
      </c>
      <c r="ED268" s="112" t="s">
        <v>65</v>
      </c>
      <c r="EE268" s="112" t="s">
        <v>65</v>
      </c>
      <c r="EF268" s="112" t="s">
        <v>65</v>
      </c>
      <c r="EG268" s="112" t="s">
        <v>65</v>
      </c>
      <c r="EH268" s="112" t="s">
        <v>65</v>
      </c>
      <c r="EI268" s="112" t="s">
        <v>79</v>
      </c>
      <c r="EJ268" s="112" t="s">
        <v>63</v>
      </c>
      <c r="EK268" s="112" t="s">
        <v>66</v>
      </c>
      <c r="EL268" s="112" t="s">
        <v>66</v>
      </c>
      <c r="EM268" s="112" t="s">
        <v>65</v>
      </c>
      <c r="EN268" s="112" t="s">
        <v>65</v>
      </c>
    </row>
    <row r="269" spans="131:144" x14ac:dyDescent="0.2">
      <c r="EA269">
        <v>6</v>
      </c>
      <c r="EB269" s="112" t="s">
        <v>285</v>
      </c>
      <c r="EC269" s="112" t="s">
        <v>155</v>
      </c>
      <c r="ED269" s="112" t="s">
        <v>65</v>
      </c>
      <c r="EE269" s="112" t="s">
        <v>65</v>
      </c>
      <c r="EF269" s="112" t="s">
        <v>63</v>
      </c>
      <c r="EG269" s="112" t="s">
        <v>65</v>
      </c>
      <c r="EH269" s="112" t="s">
        <v>65</v>
      </c>
      <c r="EI269" s="112" t="s">
        <v>79</v>
      </c>
      <c r="EJ269" s="112" t="s">
        <v>63</v>
      </c>
      <c r="EK269" s="112" t="s">
        <v>66</v>
      </c>
      <c r="EL269" s="112" t="s">
        <v>66</v>
      </c>
      <c r="EM269" s="112" t="s">
        <v>65</v>
      </c>
      <c r="EN269" s="112" t="s">
        <v>65</v>
      </c>
    </row>
    <row r="270" spans="131:144" x14ac:dyDescent="0.2">
      <c r="EA270">
        <v>6</v>
      </c>
      <c r="EB270" s="112" t="s">
        <v>285</v>
      </c>
      <c r="EC270" s="112" t="s">
        <v>165</v>
      </c>
      <c r="ED270" s="112" t="s">
        <v>65</v>
      </c>
      <c r="EE270" s="112" t="s">
        <v>65</v>
      </c>
      <c r="EF270" s="112" t="s">
        <v>65</v>
      </c>
      <c r="EG270" s="112" t="s">
        <v>65</v>
      </c>
      <c r="EH270" s="112" t="s">
        <v>65</v>
      </c>
      <c r="EI270" s="112" t="s">
        <v>79</v>
      </c>
      <c r="EJ270" s="112" t="s">
        <v>63</v>
      </c>
      <c r="EK270" s="112" t="s">
        <v>66</v>
      </c>
      <c r="EL270" s="112" t="s">
        <v>66</v>
      </c>
      <c r="EM270" s="112" t="s">
        <v>65</v>
      </c>
      <c r="EN270" s="112" t="s">
        <v>65</v>
      </c>
    </row>
    <row r="271" spans="131:144" x14ac:dyDescent="0.2">
      <c r="EA271">
        <v>6</v>
      </c>
      <c r="EB271" s="112" t="s">
        <v>285</v>
      </c>
      <c r="EC271" s="112" t="s">
        <v>163</v>
      </c>
      <c r="ED271" s="112" t="s">
        <v>65</v>
      </c>
      <c r="EE271" s="112" t="s">
        <v>65</v>
      </c>
      <c r="EF271" s="112" t="s">
        <v>65</v>
      </c>
      <c r="EG271" s="112" t="s">
        <v>65</v>
      </c>
      <c r="EH271" s="112" t="s">
        <v>65</v>
      </c>
      <c r="EI271" s="112" t="s">
        <v>79</v>
      </c>
      <c r="EJ271" s="112" t="s">
        <v>63</v>
      </c>
      <c r="EK271" s="112" t="s">
        <v>66</v>
      </c>
      <c r="EL271" s="112" t="s">
        <v>66</v>
      </c>
      <c r="EM271" s="112" t="s">
        <v>65</v>
      </c>
      <c r="EN271" s="112" t="s">
        <v>65</v>
      </c>
    </row>
    <row r="272" spans="131:144" x14ac:dyDescent="0.2">
      <c r="EA272">
        <v>6</v>
      </c>
      <c r="EB272" s="112" t="s">
        <v>285</v>
      </c>
      <c r="EC272" s="112" t="s">
        <v>161</v>
      </c>
      <c r="ED272" s="112" t="s">
        <v>65</v>
      </c>
      <c r="EE272" s="112" t="s">
        <v>65</v>
      </c>
      <c r="EF272" s="112" t="s">
        <v>65</v>
      </c>
      <c r="EG272" s="112" t="s">
        <v>65</v>
      </c>
      <c r="EH272" s="112" t="s">
        <v>65</v>
      </c>
      <c r="EI272" s="112" t="s">
        <v>79</v>
      </c>
      <c r="EJ272" s="112" t="s">
        <v>63</v>
      </c>
      <c r="EK272" s="112" t="s">
        <v>66</v>
      </c>
      <c r="EL272" s="112" t="s">
        <v>66</v>
      </c>
      <c r="EM272" s="112" t="s">
        <v>65</v>
      </c>
      <c r="EN272" s="112" t="s">
        <v>65</v>
      </c>
    </row>
    <row r="273" spans="131:144" x14ac:dyDescent="0.2">
      <c r="EA273">
        <v>6</v>
      </c>
      <c r="EB273" s="112" t="s">
        <v>285</v>
      </c>
      <c r="EC273" s="112" t="s">
        <v>174</v>
      </c>
      <c r="ED273" s="112" t="s">
        <v>65</v>
      </c>
      <c r="EE273" s="112" t="s">
        <v>65</v>
      </c>
      <c r="EF273" s="112" t="s">
        <v>65</v>
      </c>
      <c r="EG273" s="112" t="s">
        <v>65</v>
      </c>
      <c r="EH273" s="112" t="s">
        <v>65</v>
      </c>
      <c r="EI273" s="112" t="s">
        <v>79</v>
      </c>
      <c r="EJ273" s="112" t="s">
        <v>63</v>
      </c>
      <c r="EK273" s="112" t="s">
        <v>66</v>
      </c>
      <c r="EL273" s="112" t="s">
        <v>66</v>
      </c>
      <c r="EM273" s="112" t="s">
        <v>65</v>
      </c>
      <c r="EN273" s="112" t="s">
        <v>65</v>
      </c>
    </row>
    <row r="274" spans="131:144" x14ac:dyDescent="0.2">
      <c r="EA274">
        <v>6</v>
      </c>
      <c r="EB274" s="112" t="s">
        <v>285</v>
      </c>
      <c r="EC274" s="112" t="s">
        <v>157</v>
      </c>
      <c r="ED274" s="112" t="s">
        <v>65</v>
      </c>
      <c r="EE274" s="112" t="s">
        <v>65</v>
      </c>
      <c r="EF274" s="112" t="s">
        <v>65</v>
      </c>
      <c r="EG274" s="112" t="s">
        <v>65</v>
      </c>
      <c r="EH274" s="112" t="s">
        <v>65</v>
      </c>
      <c r="EI274" s="112" t="s">
        <v>79</v>
      </c>
      <c r="EJ274" s="112" t="s">
        <v>63</v>
      </c>
      <c r="EK274" s="112" t="s">
        <v>66</v>
      </c>
      <c r="EL274" s="112" t="s">
        <v>66</v>
      </c>
      <c r="EM274" s="112" t="s">
        <v>65</v>
      </c>
      <c r="EN274" s="112" t="s">
        <v>65</v>
      </c>
    </row>
    <row r="275" spans="131:144" x14ac:dyDescent="0.2">
      <c r="EA275">
        <v>6</v>
      </c>
      <c r="EB275" s="112" t="s">
        <v>285</v>
      </c>
      <c r="EC275" s="112" t="s">
        <v>159</v>
      </c>
      <c r="ED275" s="112" t="s">
        <v>65</v>
      </c>
      <c r="EE275" s="112" t="s">
        <v>65</v>
      </c>
      <c r="EF275" s="112" t="s">
        <v>63</v>
      </c>
      <c r="EG275" s="112" t="s">
        <v>65</v>
      </c>
      <c r="EH275" s="112" t="s">
        <v>65</v>
      </c>
      <c r="EI275" s="112" t="s">
        <v>79</v>
      </c>
      <c r="EJ275" s="112" t="s">
        <v>63</v>
      </c>
      <c r="EK275" s="112" t="s">
        <v>66</v>
      </c>
      <c r="EL275" s="112" t="s">
        <v>66</v>
      </c>
      <c r="EM275" s="112" t="s">
        <v>65</v>
      </c>
      <c r="EN275" s="112" t="s">
        <v>65</v>
      </c>
    </row>
    <row r="276" spans="131:144" x14ac:dyDescent="0.2">
      <c r="EA276">
        <v>6</v>
      </c>
      <c r="EB276" s="112" t="s">
        <v>285</v>
      </c>
      <c r="EC276" s="112" t="s">
        <v>168</v>
      </c>
      <c r="ED276" s="112" t="s">
        <v>65</v>
      </c>
      <c r="EE276" s="112" t="s">
        <v>65</v>
      </c>
      <c r="EF276" s="112" t="s">
        <v>63</v>
      </c>
      <c r="EG276" s="112" t="s">
        <v>65</v>
      </c>
      <c r="EH276" s="112" t="s">
        <v>65</v>
      </c>
      <c r="EI276" s="112" t="s">
        <v>79</v>
      </c>
      <c r="EJ276" s="112" t="s">
        <v>63</v>
      </c>
      <c r="EK276" s="112" t="s">
        <v>66</v>
      </c>
      <c r="EL276" s="112" t="s">
        <v>66</v>
      </c>
      <c r="EM276" s="112" t="s">
        <v>65</v>
      </c>
      <c r="EN276" s="112" t="s">
        <v>65</v>
      </c>
    </row>
    <row r="277" spans="131:144" x14ac:dyDescent="0.2">
      <c r="EA277">
        <v>6</v>
      </c>
      <c r="EB277" s="112" t="s">
        <v>285</v>
      </c>
      <c r="EC277" s="112" t="s">
        <v>170</v>
      </c>
      <c r="ED277" s="112" t="s">
        <v>65</v>
      </c>
      <c r="EE277" s="112" t="s">
        <v>65</v>
      </c>
      <c r="EF277" s="112" t="s">
        <v>65</v>
      </c>
      <c r="EG277" s="112" t="s">
        <v>65</v>
      </c>
      <c r="EH277" s="112" t="s">
        <v>65</v>
      </c>
      <c r="EI277" s="112" t="s">
        <v>79</v>
      </c>
      <c r="EJ277" s="112" t="s">
        <v>63</v>
      </c>
      <c r="EK277" s="112" t="s">
        <v>66</v>
      </c>
      <c r="EL277" s="112" t="s">
        <v>66</v>
      </c>
      <c r="EM277" s="112" t="s">
        <v>65</v>
      </c>
      <c r="EN277" s="112" t="s">
        <v>65</v>
      </c>
    </row>
    <row r="278" spans="131:144" x14ac:dyDescent="0.2">
      <c r="EA278">
        <v>6</v>
      </c>
      <c r="EB278" s="112" t="s">
        <v>285</v>
      </c>
      <c r="EC278" s="112" t="s">
        <v>172</v>
      </c>
      <c r="ED278" s="112" t="s">
        <v>65</v>
      </c>
      <c r="EE278" s="112" t="s">
        <v>65</v>
      </c>
      <c r="EF278" s="112" t="s">
        <v>65</v>
      </c>
      <c r="EG278" s="112" t="s">
        <v>65</v>
      </c>
      <c r="EH278" s="112" t="s">
        <v>65</v>
      </c>
      <c r="EI278" s="112" t="s">
        <v>79</v>
      </c>
      <c r="EJ278" s="112" t="s">
        <v>63</v>
      </c>
      <c r="EK278" s="112" t="s">
        <v>66</v>
      </c>
      <c r="EL278" s="112" t="s">
        <v>66</v>
      </c>
      <c r="EM278" s="112" t="s">
        <v>65</v>
      </c>
      <c r="EN278" s="112" t="s">
        <v>65</v>
      </c>
    </row>
    <row r="279" spans="131:144" x14ac:dyDescent="0.2">
      <c r="EA279">
        <v>6</v>
      </c>
      <c r="EB279" s="112" t="s">
        <v>285</v>
      </c>
      <c r="EC279" s="112" t="s">
        <v>177</v>
      </c>
      <c r="ED279" s="112" t="s">
        <v>65</v>
      </c>
      <c r="EE279" s="112" t="s">
        <v>65</v>
      </c>
      <c r="EF279" s="112" t="s">
        <v>63</v>
      </c>
      <c r="EG279" s="112" t="s">
        <v>65</v>
      </c>
      <c r="EH279" s="112" t="s">
        <v>65</v>
      </c>
      <c r="EI279" s="112" t="s">
        <v>79</v>
      </c>
      <c r="EJ279" s="112" t="s">
        <v>63</v>
      </c>
      <c r="EK279" s="112" t="s">
        <v>66</v>
      </c>
      <c r="EL279" s="112" t="s">
        <v>66</v>
      </c>
      <c r="EM279" s="112" t="s">
        <v>65</v>
      </c>
      <c r="EN279" s="112" t="s">
        <v>65</v>
      </c>
    </row>
    <row r="280" spans="131:144" x14ac:dyDescent="0.2">
      <c r="EA280">
        <v>5</v>
      </c>
      <c r="EB280" s="112" t="s">
        <v>242</v>
      </c>
      <c r="EC280" s="112" t="s">
        <v>244</v>
      </c>
      <c r="ED280" s="112" t="s">
        <v>65</v>
      </c>
      <c r="EE280" s="112" t="s">
        <v>65</v>
      </c>
      <c r="EF280" s="112" t="s">
        <v>65</v>
      </c>
      <c r="EG280" s="112" t="s">
        <v>65</v>
      </c>
      <c r="EH280" s="112" t="s">
        <v>65</v>
      </c>
      <c r="EI280" s="112" t="s">
        <v>79</v>
      </c>
      <c r="EJ280" s="112" t="s">
        <v>63</v>
      </c>
      <c r="EK280" s="112" t="s">
        <v>66</v>
      </c>
      <c r="EL280" s="112" t="s">
        <v>66</v>
      </c>
      <c r="EM280" s="112" t="s">
        <v>65</v>
      </c>
      <c r="EN280" s="112" t="s">
        <v>65</v>
      </c>
    </row>
    <row r="281" spans="131:144" x14ac:dyDescent="0.2">
      <c r="EA281">
        <v>5</v>
      </c>
      <c r="EB281" s="112" t="s">
        <v>242</v>
      </c>
      <c r="EC281" s="112" t="s">
        <v>247</v>
      </c>
      <c r="ED281" s="112" t="s">
        <v>65</v>
      </c>
      <c r="EE281" s="112" t="s">
        <v>65</v>
      </c>
      <c r="EF281" s="112" t="s">
        <v>65</v>
      </c>
      <c r="EG281" s="112" t="s">
        <v>65</v>
      </c>
      <c r="EH281" s="112" t="s">
        <v>65</v>
      </c>
      <c r="EI281" s="112" t="s">
        <v>79</v>
      </c>
      <c r="EJ281" s="112" t="s">
        <v>63</v>
      </c>
      <c r="EK281" s="112" t="s">
        <v>66</v>
      </c>
      <c r="EL281" s="112" t="s">
        <v>66</v>
      </c>
      <c r="EM281" s="112" t="s">
        <v>65</v>
      </c>
      <c r="EN281" s="112" t="s">
        <v>65</v>
      </c>
    </row>
    <row r="282" spans="131:144" x14ac:dyDescent="0.2">
      <c r="EA282">
        <v>5</v>
      </c>
      <c r="EB282" s="112" t="s">
        <v>242</v>
      </c>
      <c r="EC282" s="112" t="s">
        <v>248</v>
      </c>
      <c r="ED282" s="112" t="s">
        <v>65</v>
      </c>
      <c r="EE282" s="112" t="s">
        <v>65</v>
      </c>
      <c r="EF282" s="112" t="s">
        <v>65</v>
      </c>
      <c r="EG282" s="112" t="s">
        <v>65</v>
      </c>
      <c r="EH282" s="112" t="s">
        <v>65</v>
      </c>
      <c r="EI282" s="112" t="s">
        <v>79</v>
      </c>
      <c r="EJ282" s="112" t="s">
        <v>63</v>
      </c>
      <c r="EK282" s="112" t="s">
        <v>66</v>
      </c>
      <c r="EL282" s="112" t="s">
        <v>66</v>
      </c>
      <c r="EM282" s="112" t="s">
        <v>65</v>
      </c>
      <c r="EN282" s="112" t="s">
        <v>65</v>
      </c>
    </row>
    <row r="283" spans="131:144" x14ac:dyDescent="0.2">
      <c r="EA283">
        <v>5</v>
      </c>
      <c r="EB283" s="112" t="s">
        <v>242</v>
      </c>
      <c r="EC283" s="112" t="s">
        <v>252</v>
      </c>
      <c r="ED283" s="112" t="s">
        <v>65</v>
      </c>
      <c r="EE283" s="112" t="s">
        <v>65</v>
      </c>
      <c r="EF283" s="112" t="s">
        <v>65</v>
      </c>
      <c r="EG283" s="112" t="s">
        <v>65</v>
      </c>
      <c r="EH283" s="112" t="s">
        <v>65</v>
      </c>
      <c r="EI283" s="112" t="s">
        <v>79</v>
      </c>
      <c r="EJ283" s="112" t="s">
        <v>63</v>
      </c>
      <c r="EK283" s="112" t="s">
        <v>66</v>
      </c>
      <c r="EL283" s="112" t="s">
        <v>66</v>
      </c>
      <c r="EM283" s="112" t="s">
        <v>65</v>
      </c>
      <c r="EN283" s="112" t="s">
        <v>65</v>
      </c>
    </row>
    <row r="284" spans="131:144" x14ac:dyDescent="0.2">
      <c r="EA284">
        <v>5</v>
      </c>
      <c r="EB284" s="112" t="s">
        <v>242</v>
      </c>
      <c r="EC284" s="112" t="s">
        <v>256</v>
      </c>
      <c r="ED284" s="112" t="s">
        <v>65</v>
      </c>
      <c r="EE284" s="112" t="s">
        <v>65</v>
      </c>
      <c r="EF284" s="112" t="s">
        <v>65</v>
      </c>
      <c r="EG284" s="112" t="s">
        <v>65</v>
      </c>
      <c r="EH284" s="112" t="s">
        <v>65</v>
      </c>
      <c r="EI284" s="112" t="s">
        <v>79</v>
      </c>
      <c r="EJ284" s="112" t="s">
        <v>63</v>
      </c>
      <c r="EK284" s="112" t="s">
        <v>66</v>
      </c>
      <c r="EL284" s="112" t="s">
        <v>66</v>
      </c>
      <c r="EM284" s="112" t="s">
        <v>65</v>
      </c>
      <c r="EN284" s="112" t="s">
        <v>65</v>
      </c>
    </row>
    <row r="285" spans="131:144" x14ac:dyDescent="0.2">
      <c r="EA285">
        <v>5</v>
      </c>
      <c r="EB285" s="112" t="s">
        <v>242</v>
      </c>
      <c r="EC285" s="112" t="s">
        <v>263</v>
      </c>
      <c r="ED285" s="112" t="s">
        <v>65</v>
      </c>
      <c r="EE285" s="112" t="s">
        <v>65</v>
      </c>
      <c r="EF285" s="112" t="s">
        <v>65</v>
      </c>
      <c r="EG285" s="112" t="s">
        <v>65</v>
      </c>
      <c r="EH285" s="112" t="s">
        <v>65</v>
      </c>
      <c r="EI285" s="112" t="s">
        <v>79</v>
      </c>
      <c r="EJ285" s="112" t="s">
        <v>63</v>
      </c>
      <c r="EK285" s="112" t="s">
        <v>66</v>
      </c>
      <c r="EL285" s="112" t="s">
        <v>66</v>
      </c>
      <c r="EM285" s="112" t="s">
        <v>65</v>
      </c>
      <c r="EN285" s="112" t="s">
        <v>65</v>
      </c>
    </row>
    <row r="286" spans="131:144" x14ac:dyDescent="0.2">
      <c r="EA286">
        <v>5</v>
      </c>
      <c r="EB286" s="112" t="s">
        <v>242</v>
      </c>
      <c r="EC286" s="112" t="s">
        <v>265</v>
      </c>
      <c r="ED286" s="112" t="s">
        <v>65</v>
      </c>
      <c r="EE286" s="112" t="s">
        <v>65</v>
      </c>
      <c r="EF286" s="112" t="s">
        <v>65</v>
      </c>
      <c r="EG286" s="112" t="s">
        <v>65</v>
      </c>
      <c r="EH286" s="112" t="s">
        <v>65</v>
      </c>
      <c r="EI286" s="112" t="s">
        <v>79</v>
      </c>
      <c r="EJ286" s="112" t="s">
        <v>63</v>
      </c>
      <c r="EK286" s="112" t="s">
        <v>66</v>
      </c>
      <c r="EL286" s="112" t="s">
        <v>66</v>
      </c>
      <c r="EM286" s="112" t="s">
        <v>65</v>
      </c>
      <c r="EN286" s="112" t="s">
        <v>65</v>
      </c>
    </row>
    <row r="287" spans="131:144" x14ac:dyDescent="0.2">
      <c r="EA287">
        <v>5</v>
      </c>
      <c r="EB287" s="112" t="s">
        <v>242</v>
      </c>
      <c r="EC287" s="112" t="s">
        <v>266</v>
      </c>
      <c r="ED287" s="112" t="s">
        <v>65</v>
      </c>
      <c r="EE287" s="112" t="s">
        <v>65</v>
      </c>
      <c r="EF287" s="112" t="s">
        <v>65</v>
      </c>
      <c r="EG287" s="112" t="s">
        <v>65</v>
      </c>
      <c r="EH287" s="112" t="s">
        <v>65</v>
      </c>
      <c r="EI287" s="112" t="s">
        <v>79</v>
      </c>
      <c r="EJ287" s="112" t="s">
        <v>63</v>
      </c>
      <c r="EK287" s="112" t="s">
        <v>66</v>
      </c>
      <c r="EL287" s="112" t="s">
        <v>66</v>
      </c>
      <c r="EM287" s="112" t="s">
        <v>65</v>
      </c>
      <c r="EN287" s="112" t="s">
        <v>65</v>
      </c>
    </row>
    <row r="288" spans="131:144" x14ac:dyDescent="0.2">
      <c r="EA288">
        <v>5</v>
      </c>
      <c r="EB288" s="112" t="s">
        <v>242</v>
      </c>
      <c r="EC288" s="112" t="s">
        <v>267</v>
      </c>
      <c r="ED288" s="112" t="s">
        <v>65</v>
      </c>
      <c r="EE288" s="112" t="s">
        <v>65</v>
      </c>
      <c r="EF288" s="112" t="s">
        <v>65</v>
      </c>
      <c r="EG288" s="112" t="s">
        <v>65</v>
      </c>
      <c r="EH288" s="112" t="s">
        <v>65</v>
      </c>
      <c r="EI288" s="112" t="s">
        <v>79</v>
      </c>
      <c r="EJ288" s="112" t="s">
        <v>63</v>
      </c>
      <c r="EK288" s="112" t="s">
        <v>66</v>
      </c>
      <c r="EL288" s="112" t="s">
        <v>66</v>
      </c>
      <c r="EM288" s="112" t="s">
        <v>65</v>
      </c>
      <c r="EN288" s="112" t="s">
        <v>65</v>
      </c>
    </row>
    <row r="289" spans="131:144" x14ac:dyDescent="0.2">
      <c r="EA289">
        <v>5</v>
      </c>
      <c r="EB289" s="112" t="s">
        <v>242</v>
      </c>
      <c r="EC289" s="112" t="s">
        <v>268</v>
      </c>
      <c r="ED289" s="112" t="s">
        <v>65</v>
      </c>
      <c r="EE289" s="112" t="s">
        <v>65</v>
      </c>
      <c r="EF289" s="112" t="s">
        <v>65</v>
      </c>
      <c r="EG289" s="112" t="s">
        <v>65</v>
      </c>
      <c r="EH289" s="112" t="s">
        <v>65</v>
      </c>
      <c r="EI289" s="112" t="s">
        <v>79</v>
      </c>
      <c r="EJ289" s="112" t="s">
        <v>63</v>
      </c>
      <c r="EK289" s="112" t="s">
        <v>66</v>
      </c>
      <c r="EL289" s="112" t="s">
        <v>66</v>
      </c>
      <c r="EM289" s="112" t="s">
        <v>65</v>
      </c>
      <c r="EN289" s="112" t="s">
        <v>65</v>
      </c>
    </row>
    <row r="290" spans="131:144" x14ac:dyDescent="0.2">
      <c r="EA290">
        <v>5</v>
      </c>
      <c r="EB290" s="112" t="s">
        <v>242</v>
      </c>
      <c r="EC290" s="112" t="s">
        <v>269</v>
      </c>
      <c r="ED290" s="112" t="s">
        <v>65</v>
      </c>
      <c r="EE290" s="112" t="s">
        <v>65</v>
      </c>
      <c r="EF290" s="112" t="s">
        <v>65</v>
      </c>
      <c r="EG290" s="112" t="s">
        <v>65</v>
      </c>
      <c r="EH290" s="112" t="s">
        <v>65</v>
      </c>
      <c r="EI290" s="112" t="s">
        <v>79</v>
      </c>
      <c r="EJ290" s="112" t="s">
        <v>63</v>
      </c>
      <c r="EK290" s="112" t="s">
        <v>66</v>
      </c>
      <c r="EL290" s="112" t="s">
        <v>66</v>
      </c>
      <c r="EM290" s="112" t="s">
        <v>65</v>
      </c>
      <c r="EN290" s="112" t="s">
        <v>65</v>
      </c>
    </row>
    <row r="291" spans="131:144" x14ac:dyDescent="0.2">
      <c r="EA291">
        <v>5</v>
      </c>
      <c r="EB291" s="112" t="s">
        <v>242</v>
      </c>
      <c r="EC291" s="112" t="s">
        <v>270</v>
      </c>
      <c r="ED291" s="112" t="s">
        <v>65</v>
      </c>
      <c r="EE291" s="112" t="s">
        <v>65</v>
      </c>
      <c r="EF291" s="112" t="s">
        <v>65</v>
      </c>
      <c r="EG291" s="112" t="s">
        <v>65</v>
      </c>
      <c r="EH291" s="112" t="s">
        <v>65</v>
      </c>
      <c r="EI291" s="112" t="s">
        <v>79</v>
      </c>
      <c r="EJ291" s="112" t="s">
        <v>63</v>
      </c>
      <c r="EK291" s="112" t="s">
        <v>66</v>
      </c>
      <c r="EL291" s="112" t="s">
        <v>66</v>
      </c>
      <c r="EM291" s="112" t="s">
        <v>65</v>
      </c>
      <c r="EN291" s="112" t="s">
        <v>65</v>
      </c>
    </row>
    <row r="292" spans="131:144" x14ac:dyDescent="0.2">
      <c r="EA292">
        <v>5</v>
      </c>
      <c r="EB292" s="112" t="s">
        <v>245</v>
      </c>
      <c r="EC292" s="112" t="s">
        <v>244</v>
      </c>
      <c r="ED292" s="112" t="s">
        <v>65</v>
      </c>
      <c r="EE292" s="112" t="s">
        <v>65</v>
      </c>
      <c r="EF292" s="112" t="s">
        <v>65</v>
      </c>
      <c r="EG292" s="112" t="s">
        <v>65</v>
      </c>
      <c r="EH292" s="112" t="s">
        <v>65</v>
      </c>
      <c r="EI292" s="112" t="s">
        <v>79</v>
      </c>
      <c r="EJ292" s="112" t="s">
        <v>63</v>
      </c>
      <c r="EK292" s="112" t="s">
        <v>66</v>
      </c>
      <c r="EL292" s="112" t="s">
        <v>66</v>
      </c>
      <c r="EM292" s="112" t="s">
        <v>65</v>
      </c>
      <c r="EN292" s="112" t="s">
        <v>65</v>
      </c>
    </row>
    <row r="293" spans="131:144" x14ac:dyDescent="0.2">
      <c r="EA293">
        <v>5</v>
      </c>
      <c r="EB293" s="112" t="s">
        <v>245</v>
      </c>
      <c r="EC293" s="112" t="s">
        <v>247</v>
      </c>
      <c r="ED293" s="112" t="s">
        <v>65</v>
      </c>
      <c r="EE293" s="112" t="s">
        <v>65</v>
      </c>
      <c r="EF293" s="112" t="s">
        <v>65</v>
      </c>
      <c r="EG293" s="112" t="s">
        <v>65</v>
      </c>
      <c r="EH293" s="112" t="s">
        <v>65</v>
      </c>
      <c r="EI293" s="112" t="s">
        <v>79</v>
      </c>
      <c r="EJ293" s="112" t="s">
        <v>63</v>
      </c>
      <c r="EK293" s="112" t="s">
        <v>66</v>
      </c>
      <c r="EL293" s="112" t="s">
        <v>66</v>
      </c>
      <c r="EM293" s="112" t="s">
        <v>65</v>
      </c>
      <c r="EN293" s="112" t="s">
        <v>65</v>
      </c>
    </row>
    <row r="294" spans="131:144" x14ac:dyDescent="0.2">
      <c r="EA294">
        <v>5</v>
      </c>
      <c r="EB294" s="112" t="s">
        <v>245</v>
      </c>
      <c r="EC294" s="112" t="s">
        <v>248</v>
      </c>
      <c r="ED294" s="112" t="s">
        <v>65</v>
      </c>
      <c r="EE294" s="112" t="s">
        <v>65</v>
      </c>
      <c r="EF294" s="112" t="s">
        <v>65</v>
      </c>
      <c r="EG294" s="112" t="s">
        <v>65</v>
      </c>
      <c r="EH294" s="112" t="s">
        <v>65</v>
      </c>
      <c r="EI294" s="112" t="s">
        <v>79</v>
      </c>
      <c r="EJ294" s="112" t="s">
        <v>63</v>
      </c>
      <c r="EK294" s="112" t="s">
        <v>66</v>
      </c>
      <c r="EL294" s="112" t="s">
        <v>66</v>
      </c>
      <c r="EM294" s="112" t="s">
        <v>65</v>
      </c>
      <c r="EN294" s="112" t="s">
        <v>65</v>
      </c>
    </row>
    <row r="295" spans="131:144" x14ac:dyDescent="0.2">
      <c r="EA295">
        <v>5</v>
      </c>
      <c r="EB295" s="112" t="s">
        <v>245</v>
      </c>
      <c r="EC295" s="112" t="s">
        <v>252</v>
      </c>
      <c r="ED295" s="112" t="s">
        <v>65</v>
      </c>
      <c r="EE295" s="112" t="s">
        <v>65</v>
      </c>
      <c r="EF295" s="112" t="s">
        <v>65</v>
      </c>
      <c r="EG295" s="112" t="s">
        <v>65</v>
      </c>
      <c r="EH295" s="112" t="s">
        <v>65</v>
      </c>
      <c r="EI295" s="112" t="s">
        <v>79</v>
      </c>
      <c r="EJ295" s="112" t="s">
        <v>63</v>
      </c>
      <c r="EK295" s="112" t="s">
        <v>66</v>
      </c>
      <c r="EL295" s="112" t="s">
        <v>66</v>
      </c>
      <c r="EM295" s="112" t="s">
        <v>65</v>
      </c>
      <c r="EN295" s="112" t="s">
        <v>65</v>
      </c>
    </row>
    <row r="296" spans="131:144" x14ac:dyDescent="0.2">
      <c r="EA296">
        <v>5</v>
      </c>
      <c r="EB296" s="112" t="s">
        <v>245</v>
      </c>
      <c r="EC296" s="112" t="s">
        <v>256</v>
      </c>
      <c r="ED296" s="112" t="s">
        <v>65</v>
      </c>
      <c r="EE296" s="112" t="s">
        <v>65</v>
      </c>
      <c r="EF296" s="112" t="s">
        <v>65</v>
      </c>
      <c r="EG296" s="112" t="s">
        <v>65</v>
      </c>
      <c r="EH296" s="112" t="s">
        <v>65</v>
      </c>
      <c r="EI296" s="112" t="s">
        <v>79</v>
      </c>
      <c r="EJ296" s="112" t="s">
        <v>63</v>
      </c>
      <c r="EK296" s="112" t="s">
        <v>66</v>
      </c>
      <c r="EL296" s="112" t="s">
        <v>66</v>
      </c>
      <c r="EM296" s="112" t="s">
        <v>65</v>
      </c>
      <c r="EN296" s="112" t="s">
        <v>65</v>
      </c>
    </row>
    <row r="297" spans="131:144" x14ac:dyDescent="0.2">
      <c r="EA297">
        <v>5</v>
      </c>
      <c r="EB297" s="112" t="s">
        <v>245</v>
      </c>
      <c r="EC297" s="112" t="s">
        <v>263</v>
      </c>
      <c r="ED297" s="112" t="s">
        <v>65</v>
      </c>
      <c r="EE297" s="112" t="s">
        <v>65</v>
      </c>
      <c r="EF297" s="112" t="s">
        <v>65</v>
      </c>
      <c r="EG297" s="112" t="s">
        <v>65</v>
      </c>
      <c r="EH297" s="112" t="s">
        <v>65</v>
      </c>
      <c r="EI297" s="112" t="s">
        <v>79</v>
      </c>
      <c r="EJ297" s="112" t="s">
        <v>63</v>
      </c>
      <c r="EK297" s="112" t="s">
        <v>66</v>
      </c>
      <c r="EL297" s="112" t="s">
        <v>66</v>
      </c>
      <c r="EM297" s="112" t="s">
        <v>65</v>
      </c>
      <c r="EN297" s="112" t="s">
        <v>65</v>
      </c>
    </row>
    <row r="298" spans="131:144" x14ac:dyDescent="0.2">
      <c r="EA298">
        <v>5</v>
      </c>
      <c r="EB298" s="112" t="s">
        <v>245</v>
      </c>
      <c r="EC298" s="112" t="s">
        <v>265</v>
      </c>
      <c r="ED298" s="112" t="s">
        <v>65</v>
      </c>
      <c r="EE298" s="112" t="s">
        <v>65</v>
      </c>
      <c r="EF298" s="112" t="s">
        <v>65</v>
      </c>
      <c r="EG298" s="112" t="s">
        <v>65</v>
      </c>
      <c r="EH298" s="112" t="s">
        <v>65</v>
      </c>
      <c r="EI298" s="112" t="s">
        <v>79</v>
      </c>
      <c r="EJ298" s="112" t="s">
        <v>63</v>
      </c>
      <c r="EK298" s="112" t="s">
        <v>66</v>
      </c>
      <c r="EL298" s="112" t="s">
        <v>66</v>
      </c>
      <c r="EM298" s="112" t="s">
        <v>65</v>
      </c>
      <c r="EN298" s="112" t="s">
        <v>65</v>
      </c>
    </row>
    <row r="299" spans="131:144" x14ac:dyDescent="0.2">
      <c r="EA299">
        <v>5</v>
      </c>
      <c r="EB299" s="112" t="s">
        <v>245</v>
      </c>
      <c r="EC299" s="112" t="s">
        <v>266</v>
      </c>
      <c r="ED299" s="112" t="s">
        <v>65</v>
      </c>
      <c r="EE299" s="112" t="s">
        <v>65</v>
      </c>
      <c r="EF299" s="112" t="s">
        <v>65</v>
      </c>
      <c r="EG299" s="112" t="s">
        <v>65</v>
      </c>
      <c r="EH299" s="112" t="s">
        <v>65</v>
      </c>
      <c r="EI299" s="112" t="s">
        <v>79</v>
      </c>
      <c r="EJ299" s="112" t="s">
        <v>63</v>
      </c>
      <c r="EK299" s="112" t="s">
        <v>66</v>
      </c>
      <c r="EL299" s="112" t="s">
        <v>66</v>
      </c>
      <c r="EM299" s="112" t="s">
        <v>65</v>
      </c>
      <c r="EN299" s="112" t="s">
        <v>65</v>
      </c>
    </row>
    <row r="300" spans="131:144" x14ac:dyDescent="0.2">
      <c r="EA300">
        <v>5</v>
      </c>
      <c r="EB300" s="112" t="s">
        <v>245</v>
      </c>
      <c r="EC300" s="112" t="s">
        <v>267</v>
      </c>
      <c r="ED300" s="112" t="s">
        <v>65</v>
      </c>
      <c r="EE300" s="112" t="s">
        <v>65</v>
      </c>
      <c r="EF300" s="112" t="s">
        <v>65</v>
      </c>
      <c r="EG300" s="112" t="s">
        <v>65</v>
      </c>
      <c r="EH300" s="112" t="s">
        <v>65</v>
      </c>
      <c r="EI300" s="112" t="s">
        <v>79</v>
      </c>
      <c r="EJ300" s="112" t="s">
        <v>63</v>
      </c>
      <c r="EK300" s="112" t="s">
        <v>66</v>
      </c>
      <c r="EL300" s="112" t="s">
        <v>66</v>
      </c>
      <c r="EM300" s="112" t="s">
        <v>65</v>
      </c>
      <c r="EN300" s="112" t="s">
        <v>65</v>
      </c>
    </row>
    <row r="301" spans="131:144" x14ac:dyDescent="0.2">
      <c r="EA301">
        <v>5</v>
      </c>
      <c r="EB301" s="112" t="s">
        <v>245</v>
      </c>
      <c r="EC301" s="112" t="s">
        <v>268</v>
      </c>
      <c r="ED301" s="112" t="s">
        <v>65</v>
      </c>
      <c r="EE301" s="112" t="s">
        <v>65</v>
      </c>
      <c r="EF301" s="112" t="s">
        <v>65</v>
      </c>
      <c r="EG301" s="112" t="s">
        <v>65</v>
      </c>
      <c r="EH301" s="112" t="s">
        <v>65</v>
      </c>
      <c r="EI301" s="112" t="s">
        <v>79</v>
      </c>
      <c r="EJ301" s="112" t="s">
        <v>63</v>
      </c>
      <c r="EK301" s="112" t="s">
        <v>66</v>
      </c>
      <c r="EL301" s="112" t="s">
        <v>66</v>
      </c>
      <c r="EM301" s="112" t="s">
        <v>65</v>
      </c>
      <c r="EN301" s="112" t="s">
        <v>65</v>
      </c>
    </row>
    <row r="302" spans="131:144" x14ac:dyDescent="0.2">
      <c r="EA302">
        <v>5</v>
      </c>
      <c r="EB302" s="112" t="s">
        <v>245</v>
      </c>
      <c r="EC302" s="112" t="s">
        <v>269</v>
      </c>
      <c r="ED302" s="112" t="s">
        <v>65</v>
      </c>
      <c r="EE302" s="112" t="s">
        <v>65</v>
      </c>
      <c r="EF302" s="112" t="s">
        <v>65</v>
      </c>
      <c r="EG302" s="112" t="s">
        <v>65</v>
      </c>
      <c r="EH302" s="112" t="s">
        <v>65</v>
      </c>
      <c r="EI302" s="112" t="s">
        <v>79</v>
      </c>
      <c r="EJ302" s="112" t="s">
        <v>63</v>
      </c>
      <c r="EK302" s="112" t="s">
        <v>66</v>
      </c>
      <c r="EL302" s="112" t="s">
        <v>66</v>
      </c>
      <c r="EM302" s="112" t="s">
        <v>65</v>
      </c>
      <c r="EN302" s="112" t="s">
        <v>65</v>
      </c>
    </row>
    <row r="303" spans="131:144" x14ac:dyDescent="0.2">
      <c r="EA303">
        <v>5</v>
      </c>
      <c r="EB303" s="112" t="s">
        <v>245</v>
      </c>
      <c r="EC303" s="112" t="s">
        <v>270</v>
      </c>
      <c r="ED303" s="112" t="s">
        <v>65</v>
      </c>
      <c r="EE303" s="112" t="s">
        <v>65</v>
      </c>
      <c r="EF303" s="112" t="s">
        <v>65</v>
      </c>
      <c r="EG303" s="112" t="s">
        <v>65</v>
      </c>
      <c r="EH303" s="112" t="s">
        <v>65</v>
      </c>
      <c r="EI303" s="112" t="s">
        <v>79</v>
      </c>
      <c r="EJ303" s="112" t="s">
        <v>63</v>
      </c>
      <c r="EK303" s="112" t="s">
        <v>66</v>
      </c>
      <c r="EL303" s="112" t="s">
        <v>66</v>
      </c>
      <c r="EM303" s="112" t="s">
        <v>65</v>
      </c>
      <c r="EN303" s="112" t="s">
        <v>65</v>
      </c>
    </row>
    <row r="304" spans="131:144" x14ac:dyDescent="0.2">
      <c r="EA304">
        <v>5</v>
      </c>
      <c r="EB304" s="112" t="s">
        <v>249</v>
      </c>
      <c r="EC304" s="112" t="s">
        <v>244</v>
      </c>
      <c r="ED304" s="112" t="s">
        <v>65</v>
      </c>
      <c r="EE304" s="112" t="s">
        <v>65</v>
      </c>
      <c r="EF304" s="112" t="s">
        <v>65</v>
      </c>
      <c r="EG304" s="112" t="s">
        <v>65</v>
      </c>
      <c r="EH304" s="112" t="s">
        <v>65</v>
      </c>
      <c r="EI304" s="112" t="s">
        <v>79</v>
      </c>
      <c r="EJ304" s="112" t="s">
        <v>63</v>
      </c>
      <c r="EK304" s="112" t="s">
        <v>66</v>
      </c>
      <c r="EL304" s="112" t="s">
        <v>66</v>
      </c>
      <c r="EM304" s="112" t="s">
        <v>65</v>
      </c>
      <c r="EN304" s="112" t="s">
        <v>65</v>
      </c>
    </row>
    <row r="305" spans="131:144" x14ac:dyDescent="0.2">
      <c r="EA305">
        <v>5</v>
      </c>
      <c r="EB305" s="112" t="s">
        <v>249</v>
      </c>
      <c r="EC305" s="112" t="s">
        <v>247</v>
      </c>
      <c r="ED305" s="112" t="s">
        <v>65</v>
      </c>
      <c r="EE305" s="112" t="s">
        <v>65</v>
      </c>
      <c r="EF305" s="112" t="s">
        <v>65</v>
      </c>
      <c r="EG305" s="112" t="s">
        <v>65</v>
      </c>
      <c r="EH305" s="112" t="s">
        <v>65</v>
      </c>
      <c r="EI305" s="112" t="s">
        <v>79</v>
      </c>
      <c r="EJ305" s="112" t="s">
        <v>63</v>
      </c>
      <c r="EK305" s="112" t="s">
        <v>66</v>
      </c>
      <c r="EL305" s="112" t="s">
        <v>66</v>
      </c>
      <c r="EM305" s="112" t="s">
        <v>65</v>
      </c>
      <c r="EN305" s="112" t="s">
        <v>65</v>
      </c>
    </row>
    <row r="306" spans="131:144" x14ac:dyDescent="0.2">
      <c r="EA306">
        <v>5</v>
      </c>
      <c r="EB306" s="112" t="s">
        <v>249</v>
      </c>
      <c r="EC306" s="112" t="s">
        <v>248</v>
      </c>
      <c r="ED306" s="112" t="s">
        <v>65</v>
      </c>
      <c r="EE306" s="112" t="s">
        <v>65</v>
      </c>
      <c r="EF306" s="112" t="s">
        <v>65</v>
      </c>
      <c r="EG306" s="112" t="s">
        <v>65</v>
      </c>
      <c r="EH306" s="112" t="s">
        <v>65</v>
      </c>
      <c r="EI306" s="112" t="s">
        <v>79</v>
      </c>
      <c r="EJ306" s="112" t="s">
        <v>63</v>
      </c>
      <c r="EK306" s="112" t="s">
        <v>66</v>
      </c>
      <c r="EL306" s="112" t="s">
        <v>66</v>
      </c>
      <c r="EM306" s="112" t="s">
        <v>65</v>
      </c>
      <c r="EN306" s="112" t="s">
        <v>65</v>
      </c>
    </row>
    <row r="307" spans="131:144" x14ac:dyDescent="0.2">
      <c r="EA307">
        <v>5</v>
      </c>
      <c r="EB307" s="112" t="s">
        <v>249</v>
      </c>
      <c r="EC307" s="112" t="s">
        <v>252</v>
      </c>
      <c r="ED307" s="112" t="s">
        <v>65</v>
      </c>
      <c r="EE307" s="112" t="s">
        <v>65</v>
      </c>
      <c r="EF307" s="112" t="s">
        <v>65</v>
      </c>
      <c r="EG307" s="112" t="s">
        <v>65</v>
      </c>
      <c r="EH307" s="112" t="s">
        <v>65</v>
      </c>
      <c r="EI307" s="112" t="s">
        <v>79</v>
      </c>
      <c r="EJ307" s="112" t="s">
        <v>63</v>
      </c>
      <c r="EK307" s="112" t="s">
        <v>66</v>
      </c>
      <c r="EL307" s="112" t="s">
        <v>66</v>
      </c>
      <c r="EM307" s="112" t="s">
        <v>65</v>
      </c>
      <c r="EN307" s="112" t="s">
        <v>65</v>
      </c>
    </row>
    <row r="308" spans="131:144" x14ac:dyDescent="0.2">
      <c r="EA308">
        <v>5</v>
      </c>
      <c r="EB308" s="112" t="s">
        <v>249</v>
      </c>
      <c r="EC308" s="112" t="s">
        <v>256</v>
      </c>
      <c r="ED308" s="112" t="s">
        <v>65</v>
      </c>
      <c r="EE308" s="112" t="s">
        <v>65</v>
      </c>
      <c r="EF308" s="112" t="s">
        <v>65</v>
      </c>
      <c r="EG308" s="112" t="s">
        <v>65</v>
      </c>
      <c r="EH308" s="112" t="s">
        <v>65</v>
      </c>
      <c r="EI308" s="112" t="s">
        <v>79</v>
      </c>
      <c r="EJ308" s="112" t="s">
        <v>63</v>
      </c>
      <c r="EK308" s="112" t="s">
        <v>66</v>
      </c>
      <c r="EL308" s="112" t="s">
        <v>66</v>
      </c>
      <c r="EM308" s="112" t="s">
        <v>65</v>
      </c>
      <c r="EN308" s="112" t="s">
        <v>65</v>
      </c>
    </row>
    <row r="309" spans="131:144" x14ac:dyDescent="0.2">
      <c r="EA309">
        <v>5</v>
      </c>
      <c r="EB309" s="112" t="s">
        <v>249</v>
      </c>
      <c r="EC309" s="112" t="s">
        <v>263</v>
      </c>
      <c r="ED309" s="112" t="s">
        <v>65</v>
      </c>
      <c r="EE309" s="112" t="s">
        <v>65</v>
      </c>
      <c r="EF309" s="112" t="s">
        <v>65</v>
      </c>
      <c r="EG309" s="112" t="s">
        <v>65</v>
      </c>
      <c r="EH309" s="112" t="s">
        <v>65</v>
      </c>
      <c r="EI309" s="112" t="s">
        <v>79</v>
      </c>
      <c r="EJ309" s="112" t="s">
        <v>63</v>
      </c>
      <c r="EK309" s="112" t="s">
        <v>66</v>
      </c>
      <c r="EL309" s="112" t="s">
        <v>66</v>
      </c>
      <c r="EM309" s="112" t="s">
        <v>65</v>
      </c>
      <c r="EN309" s="112" t="s">
        <v>65</v>
      </c>
    </row>
    <row r="310" spans="131:144" x14ac:dyDescent="0.2">
      <c r="EA310">
        <v>5</v>
      </c>
      <c r="EB310" s="112" t="s">
        <v>249</v>
      </c>
      <c r="EC310" s="112" t="s">
        <v>265</v>
      </c>
      <c r="ED310" s="112" t="s">
        <v>65</v>
      </c>
      <c r="EE310" s="112" t="s">
        <v>65</v>
      </c>
      <c r="EF310" s="112" t="s">
        <v>65</v>
      </c>
      <c r="EG310" s="112" t="s">
        <v>65</v>
      </c>
      <c r="EH310" s="112" t="s">
        <v>65</v>
      </c>
      <c r="EI310" s="112" t="s">
        <v>79</v>
      </c>
      <c r="EJ310" s="112" t="s">
        <v>63</v>
      </c>
      <c r="EK310" s="112" t="s">
        <v>66</v>
      </c>
      <c r="EL310" s="112" t="s">
        <v>66</v>
      </c>
      <c r="EM310" s="112" t="s">
        <v>65</v>
      </c>
      <c r="EN310" s="112" t="s">
        <v>65</v>
      </c>
    </row>
    <row r="311" spans="131:144" x14ac:dyDescent="0.2">
      <c r="EA311">
        <v>5</v>
      </c>
      <c r="EB311" s="112" t="s">
        <v>249</v>
      </c>
      <c r="EC311" s="112" t="s">
        <v>266</v>
      </c>
      <c r="ED311" s="112" t="s">
        <v>65</v>
      </c>
      <c r="EE311" s="112" t="s">
        <v>65</v>
      </c>
      <c r="EF311" s="112" t="s">
        <v>65</v>
      </c>
      <c r="EG311" s="112" t="s">
        <v>65</v>
      </c>
      <c r="EH311" s="112" t="s">
        <v>65</v>
      </c>
      <c r="EI311" s="112" t="s">
        <v>79</v>
      </c>
      <c r="EJ311" s="112" t="s">
        <v>63</v>
      </c>
      <c r="EK311" s="112" t="s">
        <v>66</v>
      </c>
      <c r="EL311" s="112" t="s">
        <v>66</v>
      </c>
      <c r="EM311" s="112" t="s">
        <v>65</v>
      </c>
      <c r="EN311" s="112" t="s">
        <v>65</v>
      </c>
    </row>
    <row r="312" spans="131:144" x14ac:dyDescent="0.2">
      <c r="EA312">
        <v>5</v>
      </c>
      <c r="EB312" s="112" t="s">
        <v>249</v>
      </c>
      <c r="EC312" s="112" t="s">
        <v>267</v>
      </c>
      <c r="ED312" s="112" t="s">
        <v>65</v>
      </c>
      <c r="EE312" s="112" t="s">
        <v>65</v>
      </c>
      <c r="EF312" s="112" t="s">
        <v>65</v>
      </c>
      <c r="EG312" s="112" t="s">
        <v>65</v>
      </c>
      <c r="EH312" s="112" t="s">
        <v>65</v>
      </c>
      <c r="EI312" s="112" t="s">
        <v>79</v>
      </c>
      <c r="EJ312" s="112" t="s">
        <v>63</v>
      </c>
      <c r="EK312" s="112" t="s">
        <v>66</v>
      </c>
      <c r="EL312" s="112" t="s">
        <v>66</v>
      </c>
      <c r="EM312" s="112" t="s">
        <v>65</v>
      </c>
      <c r="EN312" s="112" t="s">
        <v>65</v>
      </c>
    </row>
    <row r="313" spans="131:144" x14ac:dyDescent="0.2">
      <c r="EA313">
        <v>5</v>
      </c>
      <c r="EB313" s="112" t="s">
        <v>249</v>
      </c>
      <c r="EC313" s="112" t="s">
        <v>268</v>
      </c>
      <c r="ED313" s="112" t="s">
        <v>65</v>
      </c>
      <c r="EE313" s="112" t="s">
        <v>65</v>
      </c>
      <c r="EF313" s="112" t="s">
        <v>65</v>
      </c>
      <c r="EG313" s="112" t="s">
        <v>65</v>
      </c>
      <c r="EH313" s="112" t="s">
        <v>65</v>
      </c>
      <c r="EI313" s="112" t="s">
        <v>79</v>
      </c>
      <c r="EJ313" s="112" t="s">
        <v>63</v>
      </c>
      <c r="EK313" s="112" t="s">
        <v>66</v>
      </c>
      <c r="EL313" s="112" t="s">
        <v>66</v>
      </c>
      <c r="EM313" s="112" t="s">
        <v>65</v>
      </c>
      <c r="EN313" s="112" t="s">
        <v>65</v>
      </c>
    </row>
    <row r="314" spans="131:144" x14ac:dyDescent="0.2">
      <c r="EA314">
        <v>5</v>
      </c>
      <c r="EB314" s="112" t="s">
        <v>249</v>
      </c>
      <c r="EC314" s="112" t="s">
        <v>269</v>
      </c>
      <c r="ED314" s="112" t="s">
        <v>65</v>
      </c>
      <c r="EE314" s="112" t="s">
        <v>65</v>
      </c>
      <c r="EF314" s="112" t="s">
        <v>65</v>
      </c>
      <c r="EG314" s="112" t="s">
        <v>65</v>
      </c>
      <c r="EH314" s="112" t="s">
        <v>65</v>
      </c>
      <c r="EI314" s="112" t="s">
        <v>79</v>
      </c>
      <c r="EJ314" s="112" t="s">
        <v>63</v>
      </c>
      <c r="EK314" s="112" t="s">
        <v>66</v>
      </c>
      <c r="EL314" s="112" t="s">
        <v>66</v>
      </c>
      <c r="EM314" s="112" t="s">
        <v>65</v>
      </c>
      <c r="EN314" s="112" t="s">
        <v>65</v>
      </c>
    </row>
    <row r="315" spans="131:144" x14ac:dyDescent="0.2">
      <c r="EA315">
        <v>5</v>
      </c>
      <c r="EB315" s="112" t="s">
        <v>249</v>
      </c>
      <c r="EC315" s="112" t="s">
        <v>270</v>
      </c>
      <c r="ED315" s="112" t="s">
        <v>65</v>
      </c>
      <c r="EE315" s="112" t="s">
        <v>65</v>
      </c>
      <c r="EF315" s="112" t="s">
        <v>65</v>
      </c>
      <c r="EG315" s="112" t="s">
        <v>65</v>
      </c>
      <c r="EH315" s="112" t="s">
        <v>65</v>
      </c>
      <c r="EI315" s="112" t="s">
        <v>79</v>
      </c>
      <c r="EJ315" s="112" t="s">
        <v>63</v>
      </c>
      <c r="EK315" s="112" t="s">
        <v>66</v>
      </c>
      <c r="EL315" s="112" t="s">
        <v>66</v>
      </c>
      <c r="EM315" s="112" t="s">
        <v>65</v>
      </c>
      <c r="EN315" s="112" t="s">
        <v>65</v>
      </c>
    </row>
    <row r="316" spans="131:144" x14ac:dyDescent="0.2">
      <c r="EA316">
        <v>5</v>
      </c>
      <c r="EB316" s="112" t="s">
        <v>253</v>
      </c>
      <c r="EC316" s="112" t="s">
        <v>244</v>
      </c>
      <c r="ED316" s="112" t="s">
        <v>65</v>
      </c>
      <c r="EE316" s="112" t="s">
        <v>65</v>
      </c>
      <c r="EF316" s="112" t="s">
        <v>65</v>
      </c>
      <c r="EG316" s="112" t="s">
        <v>65</v>
      </c>
      <c r="EH316" s="112" t="s">
        <v>65</v>
      </c>
      <c r="EI316" s="112" t="s">
        <v>79</v>
      </c>
      <c r="EJ316" s="112" t="s">
        <v>63</v>
      </c>
      <c r="EK316" s="112" t="s">
        <v>66</v>
      </c>
      <c r="EL316" s="112" t="s">
        <v>66</v>
      </c>
      <c r="EM316" s="112" t="s">
        <v>65</v>
      </c>
      <c r="EN316" s="112" t="s">
        <v>65</v>
      </c>
    </row>
    <row r="317" spans="131:144" x14ac:dyDescent="0.2">
      <c r="EA317">
        <v>5</v>
      </c>
      <c r="EB317" s="112" t="s">
        <v>253</v>
      </c>
      <c r="EC317" s="112" t="s">
        <v>247</v>
      </c>
      <c r="ED317" s="112" t="s">
        <v>65</v>
      </c>
      <c r="EE317" s="112" t="s">
        <v>65</v>
      </c>
      <c r="EF317" s="112" t="s">
        <v>65</v>
      </c>
      <c r="EG317" s="112" t="s">
        <v>65</v>
      </c>
      <c r="EH317" s="112" t="s">
        <v>65</v>
      </c>
      <c r="EI317" s="112" t="s">
        <v>79</v>
      </c>
      <c r="EJ317" s="112" t="s">
        <v>63</v>
      </c>
      <c r="EK317" s="112" t="s">
        <v>66</v>
      </c>
      <c r="EL317" s="112" t="s">
        <v>66</v>
      </c>
      <c r="EM317" s="112" t="s">
        <v>65</v>
      </c>
      <c r="EN317" s="112" t="s">
        <v>65</v>
      </c>
    </row>
    <row r="318" spans="131:144" x14ac:dyDescent="0.2">
      <c r="EA318">
        <v>5</v>
      </c>
      <c r="EB318" s="112" t="s">
        <v>253</v>
      </c>
      <c r="EC318" s="112" t="s">
        <v>248</v>
      </c>
      <c r="ED318" s="112" t="s">
        <v>65</v>
      </c>
      <c r="EE318" s="112" t="s">
        <v>65</v>
      </c>
      <c r="EF318" s="112" t="s">
        <v>65</v>
      </c>
      <c r="EG318" s="112" t="s">
        <v>65</v>
      </c>
      <c r="EH318" s="112" t="s">
        <v>65</v>
      </c>
      <c r="EI318" s="112" t="s">
        <v>79</v>
      </c>
      <c r="EJ318" s="112" t="s">
        <v>63</v>
      </c>
      <c r="EK318" s="112" t="s">
        <v>66</v>
      </c>
      <c r="EL318" s="112" t="s">
        <v>66</v>
      </c>
      <c r="EM318" s="112" t="s">
        <v>65</v>
      </c>
      <c r="EN318" s="112" t="s">
        <v>65</v>
      </c>
    </row>
    <row r="319" spans="131:144" x14ac:dyDescent="0.2">
      <c r="EA319">
        <v>5</v>
      </c>
      <c r="EB319" s="112" t="s">
        <v>253</v>
      </c>
      <c r="EC319" s="112" t="s">
        <v>252</v>
      </c>
      <c r="ED319" s="112" t="s">
        <v>65</v>
      </c>
      <c r="EE319" s="112" t="s">
        <v>65</v>
      </c>
      <c r="EF319" s="112" t="s">
        <v>65</v>
      </c>
      <c r="EG319" s="112" t="s">
        <v>65</v>
      </c>
      <c r="EH319" s="112" t="s">
        <v>65</v>
      </c>
      <c r="EI319" s="112" t="s">
        <v>79</v>
      </c>
      <c r="EJ319" s="112" t="s">
        <v>63</v>
      </c>
      <c r="EK319" s="112" t="s">
        <v>66</v>
      </c>
      <c r="EL319" s="112" t="s">
        <v>66</v>
      </c>
      <c r="EM319" s="112" t="s">
        <v>65</v>
      </c>
      <c r="EN319" s="112" t="s">
        <v>65</v>
      </c>
    </row>
    <row r="320" spans="131:144" x14ac:dyDescent="0.2">
      <c r="EA320">
        <v>5</v>
      </c>
      <c r="EB320" s="112" t="s">
        <v>253</v>
      </c>
      <c r="EC320" s="112" t="s">
        <v>256</v>
      </c>
      <c r="ED320" s="112" t="s">
        <v>65</v>
      </c>
      <c r="EE320" s="112" t="s">
        <v>65</v>
      </c>
      <c r="EF320" s="112" t="s">
        <v>65</v>
      </c>
      <c r="EG320" s="112" t="s">
        <v>65</v>
      </c>
      <c r="EH320" s="112" t="s">
        <v>65</v>
      </c>
      <c r="EI320" s="112" t="s">
        <v>79</v>
      </c>
      <c r="EJ320" s="112" t="s">
        <v>63</v>
      </c>
      <c r="EK320" s="112" t="s">
        <v>66</v>
      </c>
      <c r="EL320" s="112" t="s">
        <v>66</v>
      </c>
      <c r="EM320" s="112" t="s">
        <v>65</v>
      </c>
      <c r="EN320" s="112" t="s">
        <v>65</v>
      </c>
    </row>
    <row r="321" spans="131:144" x14ac:dyDescent="0.2">
      <c r="EA321">
        <v>5</v>
      </c>
      <c r="EB321" s="112" t="s">
        <v>253</v>
      </c>
      <c r="EC321" s="112" t="s">
        <v>263</v>
      </c>
      <c r="ED321" s="112" t="s">
        <v>65</v>
      </c>
      <c r="EE321" s="112" t="s">
        <v>65</v>
      </c>
      <c r="EF321" s="112" t="s">
        <v>65</v>
      </c>
      <c r="EG321" s="112" t="s">
        <v>65</v>
      </c>
      <c r="EH321" s="112" t="s">
        <v>65</v>
      </c>
      <c r="EI321" s="112" t="s">
        <v>79</v>
      </c>
      <c r="EJ321" s="112" t="s">
        <v>63</v>
      </c>
      <c r="EK321" s="112" t="s">
        <v>66</v>
      </c>
      <c r="EL321" s="112" t="s">
        <v>66</v>
      </c>
      <c r="EM321" s="112" t="s">
        <v>65</v>
      </c>
      <c r="EN321" s="112" t="s">
        <v>65</v>
      </c>
    </row>
    <row r="322" spans="131:144" x14ac:dyDescent="0.2">
      <c r="EA322">
        <v>5</v>
      </c>
      <c r="EB322" s="112" t="s">
        <v>253</v>
      </c>
      <c r="EC322" s="112" t="s">
        <v>265</v>
      </c>
      <c r="ED322" s="112" t="s">
        <v>65</v>
      </c>
      <c r="EE322" s="112" t="s">
        <v>65</v>
      </c>
      <c r="EF322" s="112" t="s">
        <v>65</v>
      </c>
      <c r="EG322" s="112" t="s">
        <v>65</v>
      </c>
      <c r="EH322" s="112" t="s">
        <v>65</v>
      </c>
      <c r="EI322" s="112" t="s">
        <v>79</v>
      </c>
      <c r="EJ322" s="112" t="s">
        <v>63</v>
      </c>
      <c r="EK322" s="112" t="s">
        <v>66</v>
      </c>
      <c r="EL322" s="112" t="s">
        <v>66</v>
      </c>
      <c r="EM322" s="112" t="s">
        <v>65</v>
      </c>
      <c r="EN322" s="112" t="s">
        <v>65</v>
      </c>
    </row>
    <row r="323" spans="131:144" x14ac:dyDescent="0.2">
      <c r="EA323">
        <v>5</v>
      </c>
      <c r="EB323" s="112" t="s">
        <v>253</v>
      </c>
      <c r="EC323" s="112" t="s">
        <v>266</v>
      </c>
      <c r="ED323" s="112" t="s">
        <v>65</v>
      </c>
      <c r="EE323" s="112" t="s">
        <v>65</v>
      </c>
      <c r="EF323" s="112" t="s">
        <v>65</v>
      </c>
      <c r="EG323" s="112" t="s">
        <v>65</v>
      </c>
      <c r="EH323" s="112" t="s">
        <v>65</v>
      </c>
      <c r="EI323" s="112" t="s">
        <v>79</v>
      </c>
      <c r="EJ323" s="112" t="s">
        <v>63</v>
      </c>
      <c r="EK323" s="112" t="s">
        <v>66</v>
      </c>
      <c r="EL323" s="112" t="s">
        <v>66</v>
      </c>
      <c r="EM323" s="112" t="s">
        <v>65</v>
      </c>
      <c r="EN323" s="112" t="s">
        <v>65</v>
      </c>
    </row>
    <row r="324" spans="131:144" x14ac:dyDescent="0.2">
      <c r="EA324">
        <v>5</v>
      </c>
      <c r="EB324" s="112" t="s">
        <v>253</v>
      </c>
      <c r="EC324" s="112" t="s">
        <v>267</v>
      </c>
      <c r="ED324" s="112" t="s">
        <v>65</v>
      </c>
      <c r="EE324" s="112" t="s">
        <v>65</v>
      </c>
      <c r="EF324" s="112" t="s">
        <v>65</v>
      </c>
      <c r="EG324" s="112" t="s">
        <v>65</v>
      </c>
      <c r="EH324" s="112" t="s">
        <v>65</v>
      </c>
      <c r="EI324" s="112" t="s">
        <v>79</v>
      </c>
      <c r="EJ324" s="112" t="s">
        <v>63</v>
      </c>
      <c r="EK324" s="112" t="s">
        <v>66</v>
      </c>
      <c r="EL324" s="112" t="s">
        <v>66</v>
      </c>
      <c r="EM324" s="112" t="s">
        <v>65</v>
      </c>
      <c r="EN324" s="112" t="s">
        <v>65</v>
      </c>
    </row>
    <row r="325" spans="131:144" x14ac:dyDescent="0.2">
      <c r="EA325">
        <v>5</v>
      </c>
      <c r="EB325" s="112" t="s">
        <v>253</v>
      </c>
      <c r="EC325" s="112" t="s">
        <v>268</v>
      </c>
      <c r="ED325" s="112" t="s">
        <v>65</v>
      </c>
      <c r="EE325" s="112" t="s">
        <v>65</v>
      </c>
      <c r="EF325" s="112" t="s">
        <v>65</v>
      </c>
      <c r="EG325" s="112" t="s">
        <v>65</v>
      </c>
      <c r="EH325" s="112" t="s">
        <v>65</v>
      </c>
      <c r="EI325" s="112" t="s">
        <v>79</v>
      </c>
      <c r="EJ325" s="112" t="s">
        <v>63</v>
      </c>
      <c r="EK325" s="112" t="s">
        <v>66</v>
      </c>
      <c r="EL325" s="112" t="s">
        <v>66</v>
      </c>
      <c r="EM325" s="112" t="s">
        <v>65</v>
      </c>
      <c r="EN325" s="112" t="s">
        <v>65</v>
      </c>
    </row>
    <row r="326" spans="131:144" x14ac:dyDescent="0.2">
      <c r="EA326">
        <v>5</v>
      </c>
      <c r="EB326" s="112" t="s">
        <v>253</v>
      </c>
      <c r="EC326" s="112" t="s">
        <v>269</v>
      </c>
      <c r="ED326" s="112" t="s">
        <v>65</v>
      </c>
      <c r="EE326" s="112" t="s">
        <v>65</v>
      </c>
      <c r="EF326" s="112" t="s">
        <v>65</v>
      </c>
      <c r="EG326" s="112" t="s">
        <v>65</v>
      </c>
      <c r="EH326" s="112" t="s">
        <v>65</v>
      </c>
      <c r="EI326" s="112" t="s">
        <v>79</v>
      </c>
      <c r="EJ326" s="112" t="s">
        <v>63</v>
      </c>
      <c r="EK326" s="112" t="s">
        <v>66</v>
      </c>
      <c r="EL326" s="112" t="s">
        <v>66</v>
      </c>
      <c r="EM326" s="112" t="s">
        <v>65</v>
      </c>
      <c r="EN326" s="112" t="s">
        <v>65</v>
      </c>
    </row>
    <row r="327" spans="131:144" x14ac:dyDescent="0.2">
      <c r="EA327">
        <v>5</v>
      </c>
      <c r="EB327" s="112" t="s">
        <v>253</v>
      </c>
      <c r="EC327" s="112" t="s">
        <v>270</v>
      </c>
      <c r="ED327" s="112" t="s">
        <v>65</v>
      </c>
      <c r="EE327" s="112" t="s">
        <v>65</v>
      </c>
      <c r="EF327" s="112" t="s">
        <v>65</v>
      </c>
      <c r="EG327" s="112" t="s">
        <v>65</v>
      </c>
      <c r="EH327" s="112" t="s">
        <v>65</v>
      </c>
      <c r="EI327" s="112" t="s">
        <v>79</v>
      </c>
      <c r="EJ327" s="112" t="s">
        <v>63</v>
      </c>
      <c r="EK327" s="112" t="s">
        <v>66</v>
      </c>
      <c r="EL327" s="112" t="s">
        <v>66</v>
      </c>
      <c r="EM327" s="112" t="s">
        <v>65</v>
      </c>
      <c r="EN327" s="112" t="s">
        <v>65</v>
      </c>
    </row>
    <row r="328" spans="131:144" x14ac:dyDescent="0.2">
      <c r="EA328">
        <v>5</v>
      </c>
      <c r="EB328" s="112" t="s">
        <v>257</v>
      </c>
      <c r="EC328" s="112" t="s">
        <v>244</v>
      </c>
      <c r="ED328" s="112" t="s">
        <v>65</v>
      </c>
      <c r="EE328" s="112" t="s">
        <v>65</v>
      </c>
      <c r="EF328" s="112" t="s">
        <v>65</v>
      </c>
      <c r="EG328" s="112" t="s">
        <v>65</v>
      </c>
      <c r="EH328" s="112" t="s">
        <v>65</v>
      </c>
      <c r="EI328" s="112" t="s">
        <v>79</v>
      </c>
      <c r="EJ328" s="112" t="s">
        <v>63</v>
      </c>
      <c r="EK328" s="112" t="s">
        <v>66</v>
      </c>
      <c r="EL328" s="112" t="s">
        <v>66</v>
      </c>
      <c r="EM328" s="112" t="s">
        <v>65</v>
      </c>
      <c r="EN328" s="112" t="s">
        <v>65</v>
      </c>
    </row>
    <row r="329" spans="131:144" x14ac:dyDescent="0.2">
      <c r="EA329">
        <v>5</v>
      </c>
      <c r="EB329" s="112" t="s">
        <v>257</v>
      </c>
      <c r="EC329" s="112" t="s">
        <v>247</v>
      </c>
      <c r="ED329" s="112" t="s">
        <v>65</v>
      </c>
      <c r="EE329" s="112" t="s">
        <v>65</v>
      </c>
      <c r="EF329" s="112" t="s">
        <v>65</v>
      </c>
      <c r="EG329" s="112" t="s">
        <v>65</v>
      </c>
      <c r="EH329" s="112" t="s">
        <v>65</v>
      </c>
      <c r="EI329" s="112" t="s">
        <v>79</v>
      </c>
      <c r="EJ329" s="112" t="s">
        <v>63</v>
      </c>
      <c r="EK329" s="112" t="s">
        <v>66</v>
      </c>
      <c r="EL329" s="112" t="s">
        <v>66</v>
      </c>
      <c r="EM329" s="112" t="s">
        <v>65</v>
      </c>
      <c r="EN329" s="112" t="s">
        <v>65</v>
      </c>
    </row>
    <row r="330" spans="131:144" x14ac:dyDescent="0.2">
      <c r="EA330">
        <v>5</v>
      </c>
      <c r="EB330" s="112" t="s">
        <v>257</v>
      </c>
      <c r="EC330" s="112" t="s">
        <v>248</v>
      </c>
      <c r="ED330" s="112" t="s">
        <v>65</v>
      </c>
      <c r="EE330" s="112" t="s">
        <v>65</v>
      </c>
      <c r="EF330" s="112" t="s">
        <v>65</v>
      </c>
      <c r="EG330" s="112" t="s">
        <v>65</v>
      </c>
      <c r="EH330" s="112" t="s">
        <v>65</v>
      </c>
      <c r="EI330" s="112" t="s">
        <v>79</v>
      </c>
      <c r="EJ330" s="112" t="s">
        <v>63</v>
      </c>
      <c r="EK330" s="112" t="s">
        <v>66</v>
      </c>
      <c r="EL330" s="112" t="s">
        <v>66</v>
      </c>
      <c r="EM330" s="112" t="s">
        <v>65</v>
      </c>
      <c r="EN330" s="112" t="s">
        <v>65</v>
      </c>
    </row>
    <row r="331" spans="131:144" x14ac:dyDescent="0.2">
      <c r="EA331">
        <v>5</v>
      </c>
      <c r="EB331" s="112" t="s">
        <v>257</v>
      </c>
      <c r="EC331" s="112" t="s">
        <v>252</v>
      </c>
      <c r="ED331" s="112" t="s">
        <v>65</v>
      </c>
      <c r="EE331" s="112" t="s">
        <v>65</v>
      </c>
      <c r="EF331" s="112" t="s">
        <v>65</v>
      </c>
      <c r="EG331" s="112" t="s">
        <v>65</v>
      </c>
      <c r="EH331" s="112" t="s">
        <v>65</v>
      </c>
      <c r="EI331" s="112" t="s">
        <v>79</v>
      </c>
      <c r="EJ331" s="112" t="s">
        <v>63</v>
      </c>
      <c r="EK331" s="112" t="s">
        <v>66</v>
      </c>
      <c r="EL331" s="112" t="s">
        <v>66</v>
      </c>
      <c r="EM331" s="112" t="s">
        <v>65</v>
      </c>
      <c r="EN331" s="112" t="s">
        <v>65</v>
      </c>
    </row>
    <row r="332" spans="131:144" x14ac:dyDescent="0.2">
      <c r="EA332">
        <v>5</v>
      </c>
      <c r="EB332" s="112" t="s">
        <v>257</v>
      </c>
      <c r="EC332" s="112" t="s">
        <v>256</v>
      </c>
      <c r="ED332" s="112" t="s">
        <v>65</v>
      </c>
      <c r="EE332" s="112" t="s">
        <v>65</v>
      </c>
      <c r="EF332" s="112" t="s">
        <v>65</v>
      </c>
      <c r="EG332" s="112" t="s">
        <v>65</v>
      </c>
      <c r="EH332" s="112" t="s">
        <v>65</v>
      </c>
      <c r="EI332" s="112" t="s">
        <v>79</v>
      </c>
      <c r="EJ332" s="112" t="s">
        <v>63</v>
      </c>
      <c r="EK332" s="112" t="s">
        <v>66</v>
      </c>
      <c r="EL332" s="112" t="s">
        <v>66</v>
      </c>
      <c r="EM332" s="112" t="s">
        <v>65</v>
      </c>
      <c r="EN332" s="112" t="s">
        <v>65</v>
      </c>
    </row>
    <row r="333" spans="131:144" x14ac:dyDescent="0.2">
      <c r="EA333">
        <v>5</v>
      </c>
      <c r="EB333" s="112" t="s">
        <v>257</v>
      </c>
      <c r="EC333" s="112" t="s">
        <v>263</v>
      </c>
      <c r="ED333" s="112" t="s">
        <v>65</v>
      </c>
      <c r="EE333" s="112" t="s">
        <v>65</v>
      </c>
      <c r="EF333" s="112" t="s">
        <v>65</v>
      </c>
      <c r="EG333" s="112" t="s">
        <v>65</v>
      </c>
      <c r="EH333" s="112" t="s">
        <v>65</v>
      </c>
      <c r="EI333" s="112" t="s">
        <v>79</v>
      </c>
      <c r="EJ333" s="112" t="s">
        <v>63</v>
      </c>
      <c r="EK333" s="112" t="s">
        <v>66</v>
      </c>
      <c r="EL333" s="112" t="s">
        <v>66</v>
      </c>
      <c r="EM333" s="112" t="s">
        <v>65</v>
      </c>
      <c r="EN333" s="112" t="s">
        <v>65</v>
      </c>
    </row>
    <row r="334" spans="131:144" x14ac:dyDescent="0.2">
      <c r="EA334">
        <v>5</v>
      </c>
      <c r="EB334" s="112" t="s">
        <v>257</v>
      </c>
      <c r="EC334" s="112" t="s">
        <v>265</v>
      </c>
      <c r="ED334" s="112" t="s">
        <v>65</v>
      </c>
      <c r="EE334" s="112" t="s">
        <v>65</v>
      </c>
      <c r="EF334" s="112" t="s">
        <v>65</v>
      </c>
      <c r="EG334" s="112" t="s">
        <v>65</v>
      </c>
      <c r="EH334" s="112" t="s">
        <v>65</v>
      </c>
      <c r="EI334" s="112" t="s">
        <v>79</v>
      </c>
      <c r="EJ334" s="112" t="s">
        <v>63</v>
      </c>
      <c r="EK334" s="112" t="s">
        <v>66</v>
      </c>
      <c r="EL334" s="112" t="s">
        <v>66</v>
      </c>
      <c r="EM334" s="112" t="s">
        <v>65</v>
      </c>
      <c r="EN334" s="112" t="s">
        <v>65</v>
      </c>
    </row>
    <row r="335" spans="131:144" x14ac:dyDescent="0.2">
      <c r="EA335">
        <v>5</v>
      </c>
      <c r="EB335" s="112" t="s">
        <v>257</v>
      </c>
      <c r="EC335" s="112" t="s">
        <v>266</v>
      </c>
      <c r="ED335" s="112" t="s">
        <v>65</v>
      </c>
      <c r="EE335" s="112" t="s">
        <v>65</v>
      </c>
      <c r="EF335" s="112" t="s">
        <v>65</v>
      </c>
      <c r="EG335" s="112" t="s">
        <v>65</v>
      </c>
      <c r="EH335" s="112" t="s">
        <v>65</v>
      </c>
      <c r="EI335" s="112" t="s">
        <v>79</v>
      </c>
      <c r="EJ335" s="112" t="s">
        <v>63</v>
      </c>
      <c r="EK335" s="112" t="s">
        <v>66</v>
      </c>
      <c r="EL335" s="112" t="s">
        <v>66</v>
      </c>
      <c r="EM335" s="112" t="s">
        <v>65</v>
      </c>
      <c r="EN335" s="112" t="s">
        <v>65</v>
      </c>
    </row>
    <row r="336" spans="131:144" x14ac:dyDescent="0.2">
      <c r="EA336">
        <v>5</v>
      </c>
      <c r="EB336" s="112" t="s">
        <v>257</v>
      </c>
      <c r="EC336" s="112" t="s">
        <v>267</v>
      </c>
      <c r="ED336" s="112" t="s">
        <v>65</v>
      </c>
      <c r="EE336" s="112" t="s">
        <v>65</v>
      </c>
      <c r="EF336" s="112" t="s">
        <v>65</v>
      </c>
      <c r="EG336" s="112" t="s">
        <v>65</v>
      </c>
      <c r="EH336" s="112" t="s">
        <v>65</v>
      </c>
      <c r="EI336" s="112" t="s">
        <v>79</v>
      </c>
      <c r="EJ336" s="112" t="s">
        <v>63</v>
      </c>
      <c r="EK336" s="112" t="s">
        <v>66</v>
      </c>
      <c r="EL336" s="112" t="s">
        <v>66</v>
      </c>
      <c r="EM336" s="112" t="s">
        <v>65</v>
      </c>
      <c r="EN336" s="112" t="s">
        <v>65</v>
      </c>
    </row>
    <row r="337" spans="131:144" x14ac:dyDescent="0.2">
      <c r="EA337">
        <v>5</v>
      </c>
      <c r="EB337" s="112" t="s">
        <v>257</v>
      </c>
      <c r="EC337" s="112" t="s">
        <v>268</v>
      </c>
      <c r="ED337" s="112" t="s">
        <v>65</v>
      </c>
      <c r="EE337" s="112" t="s">
        <v>65</v>
      </c>
      <c r="EF337" s="112" t="s">
        <v>65</v>
      </c>
      <c r="EG337" s="112" t="s">
        <v>65</v>
      </c>
      <c r="EH337" s="112" t="s">
        <v>65</v>
      </c>
      <c r="EI337" s="112" t="s">
        <v>79</v>
      </c>
      <c r="EJ337" s="112" t="s">
        <v>63</v>
      </c>
      <c r="EK337" s="112" t="s">
        <v>66</v>
      </c>
      <c r="EL337" s="112" t="s">
        <v>66</v>
      </c>
      <c r="EM337" s="112" t="s">
        <v>65</v>
      </c>
      <c r="EN337" s="112" t="s">
        <v>65</v>
      </c>
    </row>
    <row r="338" spans="131:144" x14ac:dyDescent="0.2">
      <c r="EA338">
        <v>5</v>
      </c>
      <c r="EB338" s="112" t="s">
        <v>257</v>
      </c>
      <c r="EC338" s="112" t="s">
        <v>269</v>
      </c>
      <c r="ED338" s="112" t="s">
        <v>65</v>
      </c>
      <c r="EE338" s="112" t="s">
        <v>65</v>
      </c>
      <c r="EF338" s="112" t="s">
        <v>65</v>
      </c>
      <c r="EG338" s="112" t="s">
        <v>65</v>
      </c>
      <c r="EH338" s="112" t="s">
        <v>65</v>
      </c>
      <c r="EI338" s="112" t="s">
        <v>79</v>
      </c>
      <c r="EJ338" s="112" t="s">
        <v>63</v>
      </c>
      <c r="EK338" s="112" t="s">
        <v>66</v>
      </c>
      <c r="EL338" s="112" t="s">
        <v>66</v>
      </c>
      <c r="EM338" s="112" t="s">
        <v>65</v>
      </c>
      <c r="EN338" s="112" t="s">
        <v>65</v>
      </c>
    </row>
    <row r="339" spans="131:144" x14ac:dyDescent="0.2">
      <c r="EA339">
        <v>5</v>
      </c>
      <c r="EB339" s="112" t="s">
        <v>257</v>
      </c>
      <c r="EC339" s="112" t="s">
        <v>270</v>
      </c>
      <c r="ED339" s="112" t="s">
        <v>65</v>
      </c>
      <c r="EE339" s="112" t="s">
        <v>65</v>
      </c>
      <c r="EF339" s="112" t="s">
        <v>65</v>
      </c>
      <c r="EG339" s="112" t="s">
        <v>65</v>
      </c>
      <c r="EH339" s="112" t="s">
        <v>65</v>
      </c>
      <c r="EI339" s="112" t="s">
        <v>79</v>
      </c>
      <c r="EJ339" s="112" t="s">
        <v>63</v>
      </c>
      <c r="EK339" s="112" t="s">
        <v>66</v>
      </c>
      <c r="EL339" s="112" t="s">
        <v>66</v>
      </c>
      <c r="EM339" s="112" t="s">
        <v>65</v>
      </c>
      <c r="EN339" s="112" t="s">
        <v>65</v>
      </c>
    </row>
    <row r="340" spans="131:144" x14ac:dyDescent="0.2">
      <c r="EA340">
        <v>5</v>
      </c>
      <c r="EB340" s="112" t="s">
        <v>260</v>
      </c>
      <c r="EC340" s="112" t="s">
        <v>244</v>
      </c>
      <c r="ED340" s="112" t="s">
        <v>65</v>
      </c>
      <c r="EE340" s="112" t="s">
        <v>65</v>
      </c>
      <c r="EF340" s="112" t="s">
        <v>65</v>
      </c>
      <c r="EG340" s="112" t="s">
        <v>65</v>
      </c>
      <c r="EH340" s="112" t="s">
        <v>65</v>
      </c>
      <c r="EI340" s="112" t="s">
        <v>79</v>
      </c>
      <c r="EJ340" s="112" t="s">
        <v>63</v>
      </c>
      <c r="EK340" s="112" t="s">
        <v>66</v>
      </c>
      <c r="EL340" s="112" t="s">
        <v>66</v>
      </c>
      <c r="EM340" s="112" t="s">
        <v>65</v>
      </c>
      <c r="EN340" s="112" t="s">
        <v>65</v>
      </c>
    </row>
    <row r="341" spans="131:144" x14ac:dyDescent="0.2">
      <c r="EA341">
        <v>5</v>
      </c>
      <c r="EB341" s="112" t="s">
        <v>260</v>
      </c>
      <c r="EC341" s="112" t="s">
        <v>247</v>
      </c>
      <c r="ED341" s="112" t="s">
        <v>65</v>
      </c>
      <c r="EE341" s="112" t="s">
        <v>65</v>
      </c>
      <c r="EF341" s="112" t="s">
        <v>65</v>
      </c>
      <c r="EG341" s="112" t="s">
        <v>65</v>
      </c>
      <c r="EH341" s="112" t="s">
        <v>65</v>
      </c>
      <c r="EI341" s="112" t="s">
        <v>79</v>
      </c>
      <c r="EJ341" s="112" t="s">
        <v>63</v>
      </c>
      <c r="EK341" s="112" t="s">
        <v>66</v>
      </c>
      <c r="EL341" s="112" t="s">
        <v>66</v>
      </c>
      <c r="EM341" s="112" t="s">
        <v>65</v>
      </c>
      <c r="EN341" s="112" t="s">
        <v>65</v>
      </c>
    </row>
    <row r="342" spans="131:144" x14ac:dyDescent="0.2">
      <c r="EA342">
        <v>5</v>
      </c>
      <c r="EB342" s="112" t="s">
        <v>260</v>
      </c>
      <c r="EC342" s="112" t="s">
        <v>248</v>
      </c>
      <c r="ED342" s="112" t="s">
        <v>65</v>
      </c>
      <c r="EE342" s="112" t="s">
        <v>65</v>
      </c>
      <c r="EF342" s="112" t="s">
        <v>65</v>
      </c>
      <c r="EG342" s="112" t="s">
        <v>65</v>
      </c>
      <c r="EH342" s="112" t="s">
        <v>65</v>
      </c>
      <c r="EI342" s="112" t="s">
        <v>79</v>
      </c>
      <c r="EJ342" s="112" t="s">
        <v>63</v>
      </c>
      <c r="EK342" s="112" t="s">
        <v>66</v>
      </c>
      <c r="EL342" s="112" t="s">
        <v>66</v>
      </c>
      <c r="EM342" s="112" t="s">
        <v>65</v>
      </c>
      <c r="EN342" s="112" t="s">
        <v>65</v>
      </c>
    </row>
    <row r="343" spans="131:144" x14ac:dyDescent="0.2">
      <c r="EA343">
        <v>5</v>
      </c>
      <c r="EB343" s="112" t="s">
        <v>260</v>
      </c>
      <c r="EC343" s="112" t="s">
        <v>252</v>
      </c>
      <c r="ED343" s="112" t="s">
        <v>65</v>
      </c>
      <c r="EE343" s="112" t="s">
        <v>65</v>
      </c>
      <c r="EF343" s="112" t="s">
        <v>65</v>
      </c>
      <c r="EG343" s="112" t="s">
        <v>65</v>
      </c>
      <c r="EH343" s="112" t="s">
        <v>65</v>
      </c>
      <c r="EI343" s="112" t="s">
        <v>79</v>
      </c>
      <c r="EJ343" s="112" t="s">
        <v>63</v>
      </c>
      <c r="EK343" s="112" t="s">
        <v>66</v>
      </c>
      <c r="EL343" s="112" t="s">
        <v>66</v>
      </c>
      <c r="EM343" s="112" t="s">
        <v>65</v>
      </c>
      <c r="EN343" s="112" t="s">
        <v>65</v>
      </c>
    </row>
    <row r="344" spans="131:144" x14ac:dyDescent="0.2">
      <c r="EA344">
        <v>5</v>
      </c>
      <c r="EB344" s="112" t="s">
        <v>260</v>
      </c>
      <c r="EC344" s="112" t="s">
        <v>256</v>
      </c>
      <c r="ED344" s="112" t="s">
        <v>65</v>
      </c>
      <c r="EE344" s="112" t="s">
        <v>65</v>
      </c>
      <c r="EF344" s="112" t="s">
        <v>65</v>
      </c>
      <c r="EG344" s="112" t="s">
        <v>65</v>
      </c>
      <c r="EH344" s="112" t="s">
        <v>65</v>
      </c>
      <c r="EI344" s="112" t="s">
        <v>79</v>
      </c>
      <c r="EJ344" s="112" t="s">
        <v>63</v>
      </c>
      <c r="EK344" s="112" t="s">
        <v>66</v>
      </c>
      <c r="EL344" s="112" t="s">
        <v>66</v>
      </c>
      <c r="EM344" s="112" t="s">
        <v>65</v>
      </c>
      <c r="EN344" s="112" t="s">
        <v>65</v>
      </c>
    </row>
    <row r="345" spans="131:144" x14ac:dyDescent="0.2">
      <c r="EA345">
        <v>5</v>
      </c>
      <c r="EB345" s="112" t="s">
        <v>260</v>
      </c>
      <c r="EC345" s="112" t="s">
        <v>263</v>
      </c>
      <c r="ED345" s="112" t="s">
        <v>65</v>
      </c>
      <c r="EE345" s="112" t="s">
        <v>65</v>
      </c>
      <c r="EF345" s="112" t="s">
        <v>65</v>
      </c>
      <c r="EG345" s="112" t="s">
        <v>65</v>
      </c>
      <c r="EH345" s="112" t="s">
        <v>65</v>
      </c>
      <c r="EI345" s="112" t="s">
        <v>79</v>
      </c>
      <c r="EJ345" s="112" t="s">
        <v>63</v>
      </c>
      <c r="EK345" s="112" t="s">
        <v>66</v>
      </c>
      <c r="EL345" s="112" t="s">
        <v>66</v>
      </c>
      <c r="EM345" s="112" t="s">
        <v>65</v>
      </c>
      <c r="EN345" s="112" t="s">
        <v>65</v>
      </c>
    </row>
    <row r="346" spans="131:144" x14ac:dyDescent="0.2">
      <c r="EA346">
        <v>5</v>
      </c>
      <c r="EB346" s="112" t="s">
        <v>260</v>
      </c>
      <c r="EC346" s="112" t="s">
        <v>265</v>
      </c>
      <c r="ED346" s="112" t="s">
        <v>65</v>
      </c>
      <c r="EE346" s="112" t="s">
        <v>65</v>
      </c>
      <c r="EF346" s="112" t="s">
        <v>65</v>
      </c>
      <c r="EG346" s="112" t="s">
        <v>65</v>
      </c>
      <c r="EH346" s="112" t="s">
        <v>65</v>
      </c>
      <c r="EI346" s="112" t="s">
        <v>79</v>
      </c>
      <c r="EJ346" s="112" t="s">
        <v>63</v>
      </c>
      <c r="EK346" s="112" t="s">
        <v>66</v>
      </c>
      <c r="EL346" s="112" t="s">
        <v>66</v>
      </c>
      <c r="EM346" s="112" t="s">
        <v>65</v>
      </c>
      <c r="EN346" s="112" t="s">
        <v>65</v>
      </c>
    </row>
    <row r="347" spans="131:144" x14ac:dyDescent="0.2">
      <c r="EA347">
        <v>5</v>
      </c>
      <c r="EB347" s="112" t="s">
        <v>260</v>
      </c>
      <c r="EC347" s="112" t="s">
        <v>266</v>
      </c>
      <c r="ED347" s="112" t="s">
        <v>65</v>
      </c>
      <c r="EE347" s="112" t="s">
        <v>65</v>
      </c>
      <c r="EF347" s="112" t="s">
        <v>65</v>
      </c>
      <c r="EG347" s="112" t="s">
        <v>65</v>
      </c>
      <c r="EH347" s="112" t="s">
        <v>65</v>
      </c>
      <c r="EI347" s="112" t="s">
        <v>79</v>
      </c>
      <c r="EJ347" s="112" t="s">
        <v>63</v>
      </c>
      <c r="EK347" s="112" t="s">
        <v>66</v>
      </c>
      <c r="EL347" s="112" t="s">
        <v>66</v>
      </c>
      <c r="EM347" s="112" t="s">
        <v>65</v>
      </c>
      <c r="EN347" s="112" t="s">
        <v>65</v>
      </c>
    </row>
    <row r="348" spans="131:144" x14ac:dyDescent="0.2">
      <c r="EA348">
        <v>5</v>
      </c>
      <c r="EB348" s="112" t="s">
        <v>260</v>
      </c>
      <c r="EC348" s="112" t="s">
        <v>267</v>
      </c>
      <c r="ED348" s="112" t="s">
        <v>65</v>
      </c>
      <c r="EE348" s="112" t="s">
        <v>65</v>
      </c>
      <c r="EF348" s="112" t="s">
        <v>65</v>
      </c>
      <c r="EG348" s="112" t="s">
        <v>65</v>
      </c>
      <c r="EH348" s="112" t="s">
        <v>65</v>
      </c>
      <c r="EI348" s="112" t="s">
        <v>79</v>
      </c>
      <c r="EJ348" s="112" t="s">
        <v>63</v>
      </c>
      <c r="EK348" s="112" t="s">
        <v>66</v>
      </c>
      <c r="EL348" s="112" t="s">
        <v>66</v>
      </c>
      <c r="EM348" s="112" t="s">
        <v>65</v>
      </c>
      <c r="EN348" s="112" t="s">
        <v>65</v>
      </c>
    </row>
    <row r="349" spans="131:144" x14ac:dyDescent="0.2">
      <c r="EA349">
        <v>5</v>
      </c>
      <c r="EB349" s="112" t="s">
        <v>260</v>
      </c>
      <c r="EC349" s="112" t="s">
        <v>268</v>
      </c>
      <c r="ED349" s="112" t="s">
        <v>65</v>
      </c>
      <c r="EE349" s="112" t="s">
        <v>65</v>
      </c>
      <c r="EF349" s="112" t="s">
        <v>65</v>
      </c>
      <c r="EG349" s="112" t="s">
        <v>65</v>
      </c>
      <c r="EH349" s="112" t="s">
        <v>65</v>
      </c>
      <c r="EI349" s="112" t="s">
        <v>79</v>
      </c>
      <c r="EJ349" s="112" t="s">
        <v>63</v>
      </c>
      <c r="EK349" s="112" t="s">
        <v>66</v>
      </c>
      <c r="EL349" s="112" t="s">
        <v>66</v>
      </c>
      <c r="EM349" s="112" t="s">
        <v>65</v>
      </c>
      <c r="EN349" s="112" t="s">
        <v>65</v>
      </c>
    </row>
    <row r="350" spans="131:144" x14ac:dyDescent="0.2">
      <c r="EA350">
        <v>5</v>
      </c>
      <c r="EB350" s="112" t="s">
        <v>260</v>
      </c>
      <c r="EC350" s="112" t="s">
        <v>269</v>
      </c>
      <c r="ED350" s="112" t="s">
        <v>65</v>
      </c>
      <c r="EE350" s="112" t="s">
        <v>65</v>
      </c>
      <c r="EF350" s="112" t="s">
        <v>65</v>
      </c>
      <c r="EG350" s="112" t="s">
        <v>65</v>
      </c>
      <c r="EH350" s="112" t="s">
        <v>65</v>
      </c>
      <c r="EI350" s="112" t="s">
        <v>79</v>
      </c>
      <c r="EJ350" s="112" t="s">
        <v>63</v>
      </c>
      <c r="EK350" s="112" t="s">
        <v>66</v>
      </c>
      <c r="EL350" s="112" t="s">
        <v>66</v>
      </c>
      <c r="EM350" s="112" t="s">
        <v>65</v>
      </c>
      <c r="EN350" s="112" t="s">
        <v>65</v>
      </c>
    </row>
    <row r="351" spans="131:144" x14ac:dyDescent="0.2">
      <c r="EA351">
        <v>5</v>
      </c>
      <c r="EB351" s="112" t="s">
        <v>260</v>
      </c>
      <c r="EC351" s="112" t="s">
        <v>270</v>
      </c>
      <c r="ED351" s="112" t="s">
        <v>65</v>
      </c>
      <c r="EE351" s="112" t="s">
        <v>65</v>
      </c>
      <c r="EF351" s="112" t="s">
        <v>65</v>
      </c>
      <c r="EG351" s="112" t="s">
        <v>65</v>
      </c>
      <c r="EH351" s="112" t="s">
        <v>65</v>
      </c>
      <c r="EI351" s="112" t="s">
        <v>79</v>
      </c>
      <c r="EJ351" s="112" t="s">
        <v>63</v>
      </c>
      <c r="EK351" s="112" t="s">
        <v>66</v>
      </c>
      <c r="EL351" s="112" t="s">
        <v>66</v>
      </c>
      <c r="EM351" s="112" t="s">
        <v>65</v>
      </c>
      <c r="EN351" s="112" t="s">
        <v>65</v>
      </c>
    </row>
    <row r="352" spans="131:144" x14ac:dyDescent="0.2">
      <c r="EA352">
        <v>5</v>
      </c>
      <c r="EB352" s="112" t="s">
        <v>264</v>
      </c>
      <c r="EC352" s="112" t="s">
        <v>244</v>
      </c>
      <c r="ED352" s="112" t="s">
        <v>65</v>
      </c>
      <c r="EE352" s="112" t="s">
        <v>65</v>
      </c>
      <c r="EF352" s="112" t="s">
        <v>65</v>
      </c>
      <c r="EG352" s="112" t="s">
        <v>65</v>
      </c>
      <c r="EH352" s="112" t="s">
        <v>65</v>
      </c>
      <c r="EI352" s="112" t="s">
        <v>79</v>
      </c>
      <c r="EJ352" s="112" t="s">
        <v>63</v>
      </c>
      <c r="EK352" s="112" t="s">
        <v>66</v>
      </c>
      <c r="EL352" s="112" t="s">
        <v>66</v>
      </c>
      <c r="EM352" s="112" t="s">
        <v>65</v>
      </c>
      <c r="EN352" s="112" t="s">
        <v>65</v>
      </c>
    </row>
    <row r="353" spans="131:144" x14ac:dyDescent="0.2">
      <c r="EA353">
        <v>5</v>
      </c>
      <c r="EB353" s="112" t="s">
        <v>264</v>
      </c>
      <c r="EC353" s="112" t="s">
        <v>247</v>
      </c>
      <c r="ED353" s="112" t="s">
        <v>65</v>
      </c>
      <c r="EE353" s="112" t="s">
        <v>65</v>
      </c>
      <c r="EF353" s="112" t="s">
        <v>65</v>
      </c>
      <c r="EG353" s="112" t="s">
        <v>65</v>
      </c>
      <c r="EH353" s="112" t="s">
        <v>65</v>
      </c>
      <c r="EI353" s="112" t="s">
        <v>79</v>
      </c>
      <c r="EJ353" s="112" t="s">
        <v>63</v>
      </c>
      <c r="EK353" s="112" t="s">
        <v>66</v>
      </c>
      <c r="EL353" s="112" t="s">
        <v>66</v>
      </c>
      <c r="EM353" s="112" t="s">
        <v>65</v>
      </c>
      <c r="EN353" s="112" t="s">
        <v>65</v>
      </c>
    </row>
    <row r="354" spans="131:144" x14ac:dyDescent="0.2">
      <c r="EA354">
        <v>5</v>
      </c>
      <c r="EB354" s="112" t="s">
        <v>264</v>
      </c>
      <c r="EC354" s="112" t="s">
        <v>248</v>
      </c>
      <c r="ED354" s="112" t="s">
        <v>65</v>
      </c>
      <c r="EE354" s="112" t="s">
        <v>65</v>
      </c>
      <c r="EF354" s="112" t="s">
        <v>65</v>
      </c>
      <c r="EG354" s="112" t="s">
        <v>65</v>
      </c>
      <c r="EH354" s="112" t="s">
        <v>65</v>
      </c>
      <c r="EI354" s="112" t="s">
        <v>79</v>
      </c>
      <c r="EJ354" s="112" t="s">
        <v>63</v>
      </c>
      <c r="EK354" s="112" t="s">
        <v>66</v>
      </c>
      <c r="EL354" s="112" t="s">
        <v>66</v>
      </c>
      <c r="EM354" s="112" t="s">
        <v>65</v>
      </c>
      <c r="EN354" s="112" t="s">
        <v>65</v>
      </c>
    </row>
    <row r="355" spans="131:144" x14ac:dyDescent="0.2">
      <c r="EA355">
        <v>5</v>
      </c>
      <c r="EB355" s="112" t="s">
        <v>264</v>
      </c>
      <c r="EC355" s="112" t="s">
        <v>252</v>
      </c>
      <c r="ED355" s="112" t="s">
        <v>65</v>
      </c>
      <c r="EE355" s="112" t="s">
        <v>65</v>
      </c>
      <c r="EF355" s="112" t="s">
        <v>65</v>
      </c>
      <c r="EG355" s="112" t="s">
        <v>65</v>
      </c>
      <c r="EH355" s="112" t="s">
        <v>65</v>
      </c>
      <c r="EI355" s="112" t="s">
        <v>79</v>
      </c>
      <c r="EJ355" s="112" t="s">
        <v>63</v>
      </c>
      <c r="EK355" s="112" t="s">
        <v>66</v>
      </c>
      <c r="EL355" s="112" t="s">
        <v>66</v>
      </c>
      <c r="EM355" s="112" t="s">
        <v>65</v>
      </c>
      <c r="EN355" s="112" t="s">
        <v>65</v>
      </c>
    </row>
    <row r="356" spans="131:144" x14ac:dyDescent="0.2">
      <c r="EA356">
        <v>5</v>
      </c>
      <c r="EB356" s="112" t="s">
        <v>264</v>
      </c>
      <c r="EC356" s="112" t="s">
        <v>256</v>
      </c>
      <c r="ED356" s="112" t="s">
        <v>65</v>
      </c>
      <c r="EE356" s="112" t="s">
        <v>65</v>
      </c>
      <c r="EF356" s="112" t="s">
        <v>65</v>
      </c>
      <c r="EG356" s="112" t="s">
        <v>65</v>
      </c>
      <c r="EH356" s="112" t="s">
        <v>65</v>
      </c>
      <c r="EI356" s="112" t="s">
        <v>79</v>
      </c>
      <c r="EJ356" s="112" t="s">
        <v>63</v>
      </c>
      <c r="EK356" s="112" t="s">
        <v>66</v>
      </c>
      <c r="EL356" s="112" t="s">
        <v>66</v>
      </c>
      <c r="EM356" s="112" t="s">
        <v>65</v>
      </c>
      <c r="EN356" s="112" t="s">
        <v>65</v>
      </c>
    </row>
    <row r="357" spans="131:144" x14ac:dyDescent="0.2">
      <c r="EA357">
        <v>5</v>
      </c>
      <c r="EB357" s="112" t="s">
        <v>264</v>
      </c>
      <c r="EC357" s="112" t="s">
        <v>263</v>
      </c>
      <c r="ED357" s="112" t="s">
        <v>65</v>
      </c>
      <c r="EE357" s="112" t="s">
        <v>65</v>
      </c>
      <c r="EF357" s="112" t="s">
        <v>65</v>
      </c>
      <c r="EG357" s="112" t="s">
        <v>65</v>
      </c>
      <c r="EH357" s="112" t="s">
        <v>65</v>
      </c>
      <c r="EI357" s="112" t="s">
        <v>79</v>
      </c>
      <c r="EJ357" s="112" t="s">
        <v>63</v>
      </c>
      <c r="EK357" s="112" t="s">
        <v>66</v>
      </c>
      <c r="EL357" s="112" t="s">
        <v>66</v>
      </c>
      <c r="EM357" s="112" t="s">
        <v>65</v>
      </c>
      <c r="EN357" s="112" t="s">
        <v>65</v>
      </c>
    </row>
    <row r="358" spans="131:144" x14ac:dyDescent="0.2">
      <c r="EA358">
        <v>5</v>
      </c>
      <c r="EB358" s="112" t="s">
        <v>264</v>
      </c>
      <c r="EC358" s="112" t="s">
        <v>265</v>
      </c>
      <c r="ED358" s="112" t="s">
        <v>65</v>
      </c>
      <c r="EE358" s="112" t="s">
        <v>65</v>
      </c>
      <c r="EF358" s="112" t="s">
        <v>65</v>
      </c>
      <c r="EG358" s="112" t="s">
        <v>65</v>
      </c>
      <c r="EH358" s="112" t="s">
        <v>65</v>
      </c>
      <c r="EI358" s="112" t="s">
        <v>79</v>
      </c>
      <c r="EJ358" s="112" t="s">
        <v>63</v>
      </c>
      <c r="EK358" s="112" t="s">
        <v>66</v>
      </c>
      <c r="EL358" s="112" t="s">
        <v>66</v>
      </c>
      <c r="EM358" s="112" t="s">
        <v>65</v>
      </c>
      <c r="EN358" s="112" t="s">
        <v>65</v>
      </c>
    </row>
    <row r="359" spans="131:144" x14ac:dyDescent="0.2">
      <c r="EA359">
        <v>5</v>
      </c>
      <c r="EB359" s="112" t="s">
        <v>264</v>
      </c>
      <c r="EC359" s="112" t="s">
        <v>266</v>
      </c>
      <c r="ED359" s="112" t="s">
        <v>65</v>
      </c>
      <c r="EE359" s="112" t="s">
        <v>65</v>
      </c>
      <c r="EF359" s="112" t="s">
        <v>65</v>
      </c>
      <c r="EG359" s="112" t="s">
        <v>65</v>
      </c>
      <c r="EH359" s="112" t="s">
        <v>65</v>
      </c>
      <c r="EI359" s="112" t="s">
        <v>79</v>
      </c>
      <c r="EJ359" s="112" t="s">
        <v>63</v>
      </c>
      <c r="EK359" s="112" t="s">
        <v>66</v>
      </c>
      <c r="EL359" s="112" t="s">
        <v>66</v>
      </c>
      <c r="EM359" s="112" t="s">
        <v>65</v>
      </c>
      <c r="EN359" s="112" t="s">
        <v>65</v>
      </c>
    </row>
    <row r="360" spans="131:144" x14ac:dyDescent="0.2">
      <c r="EA360">
        <v>5</v>
      </c>
      <c r="EB360" s="112" t="s">
        <v>264</v>
      </c>
      <c r="EC360" s="112" t="s">
        <v>267</v>
      </c>
      <c r="ED360" s="112" t="s">
        <v>65</v>
      </c>
      <c r="EE360" s="112" t="s">
        <v>65</v>
      </c>
      <c r="EF360" s="112" t="s">
        <v>65</v>
      </c>
      <c r="EG360" s="112" t="s">
        <v>65</v>
      </c>
      <c r="EH360" s="112" t="s">
        <v>65</v>
      </c>
      <c r="EI360" s="112" t="s">
        <v>79</v>
      </c>
      <c r="EJ360" s="112" t="s">
        <v>63</v>
      </c>
      <c r="EK360" s="112" t="s">
        <v>66</v>
      </c>
      <c r="EL360" s="112" t="s">
        <v>66</v>
      </c>
      <c r="EM360" s="112" t="s">
        <v>65</v>
      </c>
      <c r="EN360" s="112" t="s">
        <v>65</v>
      </c>
    </row>
    <row r="361" spans="131:144" x14ac:dyDescent="0.2">
      <c r="EA361">
        <v>5</v>
      </c>
      <c r="EB361" s="112" t="s">
        <v>264</v>
      </c>
      <c r="EC361" s="112" t="s">
        <v>268</v>
      </c>
      <c r="ED361" s="112" t="s">
        <v>65</v>
      </c>
      <c r="EE361" s="112" t="s">
        <v>65</v>
      </c>
      <c r="EF361" s="112" t="s">
        <v>65</v>
      </c>
      <c r="EG361" s="112" t="s">
        <v>65</v>
      </c>
      <c r="EH361" s="112" t="s">
        <v>65</v>
      </c>
      <c r="EI361" s="112" t="s">
        <v>79</v>
      </c>
      <c r="EJ361" s="112" t="s">
        <v>63</v>
      </c>
      <c r="EK361" s="112" t="s">
        <v>66</v>
      </c>
      <c r="EL361" s="112" t="s">
        <v>66</v>
      </c>
      <c r="EM361" s="112" t="s">
        <v>65</v>
      </c>
      <c r="EN361" s="112" t="s">
        <v>65</v>
      </c>
    </row>
    <row r="362" spans="131:144" x14ac:dyDescent="0.2">
      <c r="EA362">
        <v>5</v>
      </c>
      <c r="EB362" s="112" t="s">
        <v>264</v>
      </c>
      <c r="EC362" s="112" t="s">
        <v>269</v>
      </c>
      <c r="ED362" s="112" t="s">
        <v>65</v>
      </c>
      <c r="EE362" s="112" t="s">
        <v>65</v>
      </c>
      <c r="EF362" s="112" t="s">
        <v>65</v>
      </c>
      <c r="EG362" s="112" t="s">
        <v>65</v>
      </c>
      <c r="EH362" s="112" t="s">
        <v>65</v>
      </c>
      <c r="EI362" s="112" t="s">
        <v>79</v>
      </c>
      <c r="EJ362" s="112" t="s">
        <v>63</v>
      </c>
      <c r="EK362" s="112" t="s">
        <v>66</v>
      </c>
      <c r="EL362" s="112" t="s">
        <v>66</v>
      </c>
      <c r="EM362" s="112" t="s">
        <v>65</v>
      </c>
      <c r="EN362" s="112" t="s">
        <v>65</v>
      </c>
    </row>
    <row r="363" spans="131:144" x14ac:dyDescent="0.2">
      <c r="EA363">
        <v>5</v>
      </c>
      <c r="EB363" s="112" t="s">
        <v>264</v>
      </c>
      <c r="EC363" s="112" t="s">
        <v>270</v>
      </c>
      <c r="ED363" s="112" t="s">
        <v>65</v>
      </c>
      <c r="EE363" s="112" t="s">
        <v>65</v>
      </c>
      <c r="EF363" s="112" t="s">
        <v>65</v>
      </c>
      <c r="EG363" s="112" t="s">
        <v>65</v>
      </c>
      <c r="EH363" s="112" t="s">
        <v>65</v>
      </c>
      <c r="EI363" s="112" t="s">
        <v>79</v>
      </c>
      <c r="EJ363" s="112" t="s">
        <v>63</v>
      </c>
      <c r="EK363" s="112" t="s">
        <v>66</v>
      </c>
      <c r="EL363" s="112" t="s">
        <v>66</v>
      </c>
      <c r="EM363" s="112" t="s">
        <v>65</v>
      </c>
      <c r="EN363" s="112" t="s">
        <v>65</v>
      </c>
    </row>
    <row r="364" spans="131:144" x14ac:dyDescent="0.2">
      <c r="EA364">
        <v>4</v>
      </c>
      <c r="EB364" s="112" t="s">
        <v>222</v>
      </c>
      <c r="EC364" s="112" t="s">
        <v>225</v>
      </c>
      <c r="ED364" s="112" t="s">
        <v>65</v>
      </c>
      <c r="EE364" s="112" t="s">
        <v>65</v>
      </c>
      <c r="EF364" s="112" t="s">
        <v>65</v>
      </c>
      <c r="EG364" s="112" t="s">
        <v>65</v>
      </c>
      <c r="EH364" s="112" t="s">
        <v>65</v>
      </c>
      <c r="EI364" s="112" t="s">
        <v>79</v>
      </c>
      <c r="EJ364" s="112" t="s">
        <v>63</v>
      </c>
      <c r="EK364" s="112" t="s">
        <v>66</v>
      </c>
      <c r="EL364" s="112" t="s">
        <v>66</v>
      </c>
      <c r="EM364" s="112" t="s">
        <v>65</v>
      </c>
      <c r="EN364" s="112" t="s">
        <v>65</v>
      </c>
    </row>
    <row r="365" spans="131:144" x14ac:dyDescent="0.2">
      <c r="EA365">
        <v>4</v>
      </c>
      <c r="EB365" s="112" t="s">
        <v>222</v>
      </c>
      <c r="EC365" s="112" t="s">
        <v>226</v>
      </c>
      <c r="ED365" s="112" t="s">
        <v>65</v>
      </c>
      <c r="EE365" s="112" t="s">
        <v>65</v>
      </c>
      <c r="EF365" s="112" t="s">
        <v>65</v>
      </c>
      <c r="EG365" s="112" t="s">
        <v>65</v>
      </c>
      <c r="EH365" s="112" t="s">
        <v>65</v>
      </c>
      <c r="EI365" s="112" t="s">
        <v>79</v>
      </c>
      <c r="EJ365" s="112" t="s">
        <v>63</v>
      </c>
      <c r="EK365" s="112" t="s">
        <v>66</v>
      </c>
      <c r="EL365" s="112" t="s">
        <v>66</v>
      </c>
      <c r="EM365" s="112" t="s">
        <v>65</v>
      </c>
      <c r="EN365" s="112" t="s">
        <v>65</v>
      </c>
    </row>
    <row r="366" spans="131:144" x14ac:dyDescent="0.2">
      <c r="EA366">
        <v>4</v>
      </c>
      <c r="EB366" s="112" t="s">
        <v>222</v>
      </c>
      <c r="EC366" s="112" t="s">
        <v>227</v>
      </c>
      <c r="ED366" s="112" t="s">
        <v>65</v>
      </c>
      <c r="EE366" s="112" t="s">
        <v>65</v>
      </c>
      <c r="EF366" s="112" t="s">
        <v>65</v>
      </c>
      <c r="EG366" s="112" t="s">
        <v>65</v>
      </c>
      <c r="EH366" s="112" t="s">
        <v>65</v>
      </c>
      <c r="EI366" s="112" t="s">
        <v>79</v>
      </c>
      <c r="EJ366" s="112" t="s">
        <v>63</v>
      </c>
      <c r="EK366" s="112" t="s">
        <v>66</v>
      </c>
      <c r="EL366" s="112" t="s">
        <v>66</v>
      </c>
      <c r="EM366" s="112" t="s">
        <v>65</v>
      </c>
      <c r="EN366" s="112" t="s">
        <v>65</v>
      </c>
    </row>
    <row r="367" spans="131:144" x14ac:dyDescent="0.2">
      <c r="EA367">
        <v>4</v>
      </c>
      <c r="EB367" s="112" t="s">
        <v>222</v>
      </c>
      <c r="EC367" s="112" t="s">
        <v>228</v>
      </c>
      <c r="ED367" s="112" t="s">
        <v>65</v>
      </c>
      <c r="EE367" s="112" t="s">
        <v>65</v>
      </c>
      <c r="EF367" s="112" t="s">
        <v>65</v>
      </c>
      <c r="EG367" s="112" t="s">
        <v>65</v>
      </c>
      <c r="EH367" s="112" t="s">
        <v>65</v>
      </c>
      <c r="EI367" s="112" t="s">
        <v>79</v>
      </c>
      <c r="EJ367" s="112" t="s">
        <v>63</v>
      </c>
      <c r="EK367" s="112" t="s">
        <v>66</v>
      </c>
      <c r="EL367" s="112" t="s">
        <v>66</v>
      </c>
      <c r="EM367" s="112" t="s">
        <v>65</v>
      </c>
      <c r="EN367" s="112" t="s">
        <v>65</v>
      </c>
    </row>
    <row r="368" spans="131:144" x14ac:dyDescent="0.2">
      <c r="EA368">
        <v>4</v>
      </c>
      <c r="EB368" s="112" t="s">
        <v>222</v>
      </c>
      <c r="EC368" s="112" t="s">
        <v>229</v>
      </c>
      <c r="ED368" s="112" t="s">
        <v>65</v>
      </c>
      <c r="EE368" s="112" t="s">
        <v>65</v>
      </c>
      <c r="EF368" s="112" t="s">
        <v>65</v>
      </c>
      <c r="EG368" s="112" t="s">
        <v>65</v>
      </c>
      <c r="EH368" s="112" t="s">
        <v>65</v>
      </c>
      <c r="EI368" s="112" t="s">
        <v>79</v>
      </c>
      <c r="EJ368" s="112" t="s">
        <v>63</v>
      </c>
      <c r="EK368" s="112" t="s">
        <v>66</v>
      </c>
      <c r="EL368" s="112" t="s">
        <v>66</v>
      </c>
      <c r="EM368" s="112" t="s">
        <v>65</v>
      </c>
      <c r="EN368" s="112" t="s">
        <v>65</v>
      </c>
    </row>
    <row r="369" spans="131:144" x14ac:dyDescent="0.2">
      <c r="EA369">
        <v>4</v>
      </c>
      <c r="EB369" s="112" t="s">
        <v>222</v>
      </c>
      <c r="EC369" s="112" t="s">
        <v>230</v>
      </c>
      <c r="ED369" s="112" t="s">
        <v>65</v>
      </c>
      <c r="EE369" s="112" t="s">
        <v>65</v>
      </c>
      <c r="EF369" s="112" t="s">
        <v>65</v>
      </c>
      <c r="EG369" s="112" t="s">
        <v>65</v>
      </c>
      <c r="EH369" s="112" t="s">
        <v>65</v>
      </c>
      <c r="EI369" s="112" t="s">
        <v>79</v>
      </c>
      <c r="EJ369" s="112" t="s">
        <v>63</v>
      </c>
      <c r="EK369" s="112" t="s">
        <v>66</v>
      </c>
      <c r="EL369" s="112" t="s">
        <v>66</v>
      </c>
      <c r="EM369" s="112" t="s">
        <v>65</v>
      </c>
      <c r="EN369" s="112" t="s">
        <v>65</v>
      </c>
    </row>
    <row r="370" spans="131:144" x14ac:dyDescent="0.2">
      <c r="EA370">
        <v>4</v>
      </c>
      <c r="EB370" s="112" t="s">
        <v>222</v>
      </c>
      <c r="EC370" s="112" t="s">
        <v>231</v>
      </c>
      <c r="ED370" s="112" t="s">
        <v>65</v>
      </c>
      <c r="EE370" s="112" t="s">
        <v>65</v>
      </c>
      <c r="EF370" s="112" t="s">
        <v>65</v>
      </c>
      <c r="EG370" s="112" t="s">
        <v>65</v>
      </c>
      <c r="EH370" s="112" t="s">
        <v>65</v>
      </c>
      <c r="EI370" s="112" t="s">
        <v>79</v>
      </c>
      <c r="EJ370" s="112" t="s">
        <v>63</v>
      </c>
      <c r="EK370" s="112" t="s">
        <v>66</v>
      </c>
      <c r="EL370" s="112" t="s">
        <v>66</v>
      </c>
      <c r="EM370" s="112" t="s">
        <v>65</v>
      </c>
      <c r="EN370" s="112" t="s">
        <v>65</v>
      </c>
    </row>
    <row r="371" spans="131:144" x14ac:dyDescent="0.2">
      <c r="EA371">
        <v>4</v>
      </c>
      <c r="EB371" s="112" t="s">
        <v>222</v>
      </c>
      <c r="EC371" s="112" t="s">
        <v>232</v>
      </c>
      <c r="ED371" s="112" t="s">
        <v>65</v>
      </c>
      <c r="EE371" s="112" t="s">
        <v>65</v>
      </c>
      <c r="EF371" s="112" t="s">
        <v>65</v>
      </c>
      <c r="EG371" s="112" t="s">
        <v>65</v>
      </c>
      <c r="EH371" s="112" t="s">
        <v>65</v>
      </c>
      <c r="EI371" s="112" t="s">
        <v>79</v>
      </c>
      <c r="EJ371" s="112" t="s">
        <v>63</v>
      </c>
      <c r="EK371" s="112" t="s">
        <v>66</v>
      </c>
      <c r="EL371" s="112" t="s">
        <v>66</v>
      </c>
      <c r="EM371" s="112" t="s">
        <v>65</v>
      </c>
      <c r="EN371" s="112" t="s">
        <v>65</v>
      </c>
    </row>
    <row r="372" spans="131:144" x14ac:dyDescent="0.2">
      <c r="EA372">
        <v>4</v>
      </c>
      <c r="EB372" s="112" t="s">
        <v>222</v>
      </c>
      <c r="EC372" s="112" t="s">
        <v>233</v>
      </c>
      <c r="ED372" s="112" t="s">
        <v>65</v>
      </c>
      <c r="EE372" s="112" t="s">
        <v>65</v>
      </c>
      <c r="EF372" s="112" t="s">
        <v>65</v>
      </c>
      <c r="EG372" s="112" t="s">
        <v>65</v>
      </c>
      <c r="EH372" s="112" t="s">
        <v>65</v>
      </c>
      <c r="EI372" s="112" t="s">
        <v>79</v>
      </c>
      <c r="EJ372" s="112" t="s">
        <v>63</v>
      </c>
      <c r="EK372" s="112" t="s">
        <v>66</v>
      </c>
      <c r="EL372" s="112" t="s">
        <v>66</v>
      </c>
      <c r="EM372" s="112" t="s">
        <v>65</v>
      </c>
      <c r="EN372" s="112" t="s">
        <v>65</v>
      </c>
    </row>
    <row r="373" spans="131:144" x14ac:dyDescent="0.2">
      <c r="EA373">
        <v>4</v>
      </c>
      <c r="EB373" s="112" t="s">
        <v>222</v>
      </c>
      <c r="EC373" s="112" t="s">
        <v>234</v>
      </c>
      <c r="ED373" s="112" t="s">
        <v>65</v>
      </c>
      <c r="EE373" s="112" t="s">
        <v>65</v>
      </c>
      <c r="EF373" s="112" t="s">
        <v>65</v>
      </c>
      <c r="EG373" s="112" t="s">
        <v>65</v>
      </c>
      <c r="EH373" s="112" t="s">
        <v>65</v>
      </c>
      <c r="EI373" s="112" t="s">
        <v>79</v>
      </c>
      <c r="EJ373" s="112" t="s">
        <v>63</v>
      </c>
      <c r="EK373" s="112" t="s">
        <v>66</v>
      </c>
      <c r="EL373" s="112" t="s">
        <v>66</v>
      </c>
      <c r="EM373" s="112" t="s">
        <v>65</v>
      </c>
      <c r="EN373" s="112" t="s">
        <v>65</v>
      </c>
    </row>
    <row r="374" spans="131:144" x14ac:dyDescent="0.2">
      <c r="EA374">
        <v>4</v>
      </c>
      <c r="EB374" s="112" t="s">
        <v>222</v>
      </c>
      <c r="EC374" s="112" t="s">
        <v>235</v>
      </c>
      <c r="ED374" s="112" t="s">
        <v>65</v>
      </c>
      <c r="EE374" s="112" t="s">
        <v>65</v>
      </c>
      <c r="EF374" s="112" t="s">
        <v>65</v>
      </c>
      <c r="EG374" s="112" t="s">
        <v>65</v>
      </c>
      <c r="EH374" s="112" t="s">
        <v>65</v>
      </c>
      <c r="EI374" s="112" t="s">
        <v>79</v>
      </c>
      <c r="EJ374" s="112" t="s">
        <v>63</v>
      </c>
      <c r="EK374" s="112" t="s">
        <v>66</v>
      </c>
      <c r="EL374" s="112" t="s">
        <v>66</v>
      </c>
      <c r="EM374" s="112" t="s">
        <v>65</v>
      </c>
      <c r="EN374" s="112" t="s">
        <v>65</v>
      </c>
    </row>
    <row r="375" spans="131:144" x14ac:dyDescent="0.2">
      <c r="EA375">
        <v>4</v>
      </c>
      <c r="EB375" s="112" t="s">
        <v>222</v>
      </c>
      <c r="EC375" s="112" t="s">
        <v>236</v>
      </c>
      <c r="ED375" s="112" t="s">
        <v>65</v>
      </c>
      <c r="EE375" s="112" t="s">
        <v>65</v>
      </c>
      <c r="EF375" s="112" t="s">
        <v>65</v>
      </c>
      <c r="EG375" s="112" t="s">
        <v>65</v>
      </c>
      <c r="EH375" s="112" t="s">
        <v>65</v>
      </c>
      <c r="EI375" s="112" t="s">
        <v>79</v>
      </c>
      <c r="EJ375" s="112" t="s">
        <v>63</v>
      </c>
      <c r="EK375" s="112" t="s">
        <v>66</v>
      </c>
      <c r="EL375" s="112" t="s">
        <v>66</v>
      </c>
      <c r="EM375" s="112" t="s">
        <v>65</v>
      </c>
      <c r="EN375" s="112" t="s">
        <v>65</v>
      </c>
    </row>
  </sheetData>
  <phoneticPr fontId="22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W2:GX3"/>
  <sheetViews>
    <sheetView workbookViewId="0"/>
  </sheetViews>
  <sheetFormatPr defaultRowHeight="12.75" x14ac:dyDescent="0.2"/>
  <sheetData>
    <row r="2" spans="101:206" x14ac:dyDescent="0.2">
      <c r="CW2">
        <v>0</v>
      </c>
      <c r="EZ2">
        <v>0</v>
      </c>
      <c r="GX2">
        <v>0</v>
      </c>
    </row>
    <row r="3" spans="101:206" x14ac:dyDescent="0.2">
      <c r="CW3">
        <v>8</v>
      </c>
      <c r="EZ3">
        <v>12</v>
      </c>
      <c r="GX3">
        <v>31</v>
      </c>
    </row>
  </sheetData>
  <phoneticPr fontId="22" type="noConversion"/>
  <pageMargins left="0.78740157499999996" right="0.78740157499999996" top="0.984251969" bottom="0.984251969" header="0.4921259845" footer="0.492125984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="75" zoomScaleNormal="100" zoomScaleSheetLayoutView="75" workbookViewId="0">
      <selection activeCell="W44" sqref="W44"/>
    </sheetView>
  </sheetViews>
  <sheetFormatPr defaultRowHeight="12.75" x14ac:dyDescent="0.2"/>
  <sheetData/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5" orientation="landscape" r:id="rId1"/>
  <headerFooter alignWithMargins="0"/>
  <colBreaks count="1" manualBreakCount="1">
    <brk id="12" max="4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="80" zoomScaleNormal="80" zoomScaleSheetLayoutView="75" workbookViewId="0">
      <selection activeCell="F6" sqref="F6"/>
    </sheetView>
  </sheetViews>
  <sheetFormatPr defaultRowHeight="12.75" x14ac:dyDescent="0.2"/>
  <cols>
    <col min="2" max="2" width="55.28515625" customWidth="1"/>
    <col min="3" max="6" width="16.7109375" customWidth="1"/>
    <col min="7" max="7" width="10.85546875" style="4" bestFit="1" customWidth="1"/>
  </cols>
  <sheetData>
    <row r="1" spans="1:8" ht="13.5" thickBot="1" x14ac:dyDescent="0.25">
      <c r="A1" s="48"/>
      <c r="B1" s="48"/>
      <c r="C1" s="48"/>
      <c r="D1" s="48"/>
      <c r="E1" s="48"/>
      <c r="F1" s="48"/>
      <c r="G1" s="49"/>
      <c r="H1" s="48"/>
    </row>
    <row r="2" spans="1:8" x14ac:dyDescent="0.2">
      <c r="A2" s="48"/>
      <c r="B2" s="229" t="s">
        <v>53</v>
      </c>
      <c r="C2" s="230"/>
      <c r="D2" s="230"/>
      <c r="E2" s="230"/>
      <c r="F2" s="230"/>
      <c r="G2" s="231"/>
      <c r="H2" s="48"/>
    </row>
    <row r="3" spans="1:8" ht="13.5" thickBot="1" x14ac:dyDescent="0.25">
      <c r="A3" s="48"/>
      <c r="B3" s="232"/>
      <c r="C3" s="233"/>
      <c r="D3" s="233"/>
      <c r="E3" s="233"/>
      <c r="F3" s="233"/>
      <c r="G3" s="234"/>
      <c r="H3" s="48"/>
    </row>
    <row r="4" spans="1:8" s="2" customFormat="1" ht="12" thickBot="1" x14ac:dyDescent="0.25">
      <c r="A4" s="50"/>
      <c r="B4" s="79" t="s">
        <v>40</v>
      </c>
      <c r="C4" s="8" t="s">
        <v>0</v>
      </c>
      <c r="D4" s="8" t="s">
        <v>3</v>
      </c>
      <c r="E4" s="8" t="s">
        <v>1</v>
      </c>
      <c r="F4" s="8" t="s">
        <v>2</v>
      </c>
      <c r="G4" s="9" t="s">
        <v>8</v>
      </c>
      <c r="H4" s="50"/>
    </row>
    <row r="5" spans="1:8" x14ac:dyDescent="0.2">
      <c r="A5" s="48"/>
      <c r="B5" s="10" t="s">
        <v>4</v>
      </c>
      <c r="C5" s="7"/>
      <c r="D5" s="5">
        <v>27812</v>
      </c>
      <c r="E5" s="5">
        <v>217384</v>
      </c>
      <c r="F5" s="5">
        <f>D5+E5</f>
        <v>245196</v>
      </c>
      <c r="G5" s="11"/>
      <c r="H5" s="48"/>
    </row>
    <row r="6" spans="1:8" x14ac:dyDescent="0.2">
      <c r="A6" s="48"/>
      <c r="B6" s="12" t="s">
        <v>187</v>
      </c>
      <c r="C6" s="6"/>
      <c r="D6" s="6">
        <v>3242451</v>
      </c>
      <c r="E6" s="72">
        <v>887790</v>
      </c>
      <c r="F6" s="46">
        <f>D6+E6</f>
        <v>4130241</v>
      </c>
      <c r="G6" s="74">
        <f>F6/F14</f>
        <v>0.86788639966883552</v>
      </c>
      <c r="H6" s="48"/>
    </row>
    <row r="7" spans="1:8" x14ac:dyDescent="0.2">
      <c r="A7" s="48"/>
      <c r="B7" s="13"/>
      <c r="C7" s="14"/>
      <c r="D7" s="14"/>
      <c r="E7" s="14"/>
      <c r="F7" s="78"/>
      <c r="G7" s="15"/>
      <c r="H7" s="48"/>
    </row>
    <row r="8" spans="1:8" x14ac:dyDescent="0.2">
      <c r="A8" s="48"/>
      <c r="B8" s="16" t="s">
        <v>5</v>
      </c>
      <c r="C8" s="45">
        <v>959612</v>
      </c>
      <c r="D8" s="5"/>
      <c r="E8" s="77"/>
      <c r="F8" s="45"/>
      <c r="G8" s="74"/>
      <c r="H8" s="48"/>
    </row>
    <row r="9" spans="1:8" s="1" customFormat="1" x14ac:dyDescent="0.2">
      <c r="A9" s="51"/>
      <c r="B9" s="12" t="s">
        <v>27</v>
      </c>
      <c r="C9" s="46">
        <v>627076</v>
      </c>
      <c r="D9" s="6"/>
      <c r="E9" s="72"/>
      <c r="F9" s="46">
        <f>C9</f>
        <v>627076</v>
      </c>
      <c r="G9" s="74">
        <f>F9/F14</f>
        <v>0.13176730654669661</v>
      </c>
      <c r="H9" s="51"/>
    </row>
    <row r="10" spans="1:8" x14ac:dyDescent="0.2">
      <c r="A10" s="48"/>
      <c r="B10" s="16" t="s">
        <v>6</v>
      </c>
      <c r="C10" s="45">
        <v>306354</v>
      </c>
      <c r="D10" s="5"/>
      <c r="E10" s="77"/>
      <c r="F10" s="45"/>
      <c r="G10" s="74"/>
      <c r="H10" s="48"/>
    </row>
    <row r="11" spans="1:8" x14ac:dyDescent="0.2">
      <c r="A11" s="48"/>
      <c r="B11" s="13"/>
      <c r="C11" s="14"/>
      <c r="D11" s="14"/>
      <c r="E11" s="14"/>
      <c r="F11" s="78"/>
      <c r="G11" s="15"/>
      <c r="H11" s="48"/>
    </row>
    <row r="12" spans="1:8" s="1" customFormat="1" x14ac:dyDescent="0.2">
      <c r="A12" s="51"/>
      <c r="B12" s="12" t="s">
        <v>7</v>
      </c>
      <c r="C12" s="6"/>
      <c r="D12" s="6"/>
      <c r="E12" s="72"/>
      <c r="F12" s="46">
        <v>1648</v>
      </c>
      <c r="G12" s="74">
        <f>F12/F14</f>
        <v>3.4629378446784123E-4</v>
      </c>
      <c r="H12" s="51"/>
    </row>
    <row r="13" spans="1:8" x14ac:dyDescent="0.2">
      <c r="A13" s="48"/>
      <c r="B13" s="13"/>
      <c r="C13" s="17"/>
      <c r="D13" s="17"/>
      <c r="E13" s="17"/>
      <c r="F13" s="76"/>
      <c r="G13" s="15"/>
      <c r="H13" s="48"/>
    </row>
    <row r="14" spans="1:8" s="1" customFormat="1" ht="13.5" thickBot="1" x14ac:dyDescent="0.25">
      <c r="A14" s="51"/>
      <c r="B14" s="18"/>
      <c r="C14" s="19"/>
      <c r="D14" s="19"/>
      <c r="E14" s="73" t="s">
        <v>39</v>
      </c>
      <c r="F14" s="21">
        <f>F6+F9+F12</f>
        <v>4758965</v>
      </c>
      <c r="G14" s="75">
        <f>SUM(G6:G12)</f>
        <v>1</v>
      </c>
      <c r="H14" s="51"/>
    </row>
    <row r="15" spans="1:8" x14ac:dyDescent="0.2">
      <c r="A15" s="48"/>
      <c r="B15" s="20" t="s">
        <v>54</v>
      </c>
      <c r="H15" s="48"/>
    </row>
    <row r="16" spans="1:8" ht="13.5" thickBot="1" x14ac:dyDescent="0.25">
      <c r="A16" s="48"/>
      <c r="B16" s="48"/>
      <c r="C16" s="48"/>
      <c r="D16" s="48"/>
      <c r="E16" s="48"/>
      <c r="F16" s="48"/>
      <c r="G16" s="49"/>
      <c r="H16" s="48"/>
    </row>
    <row r="17" spans="1:8" x14ac:dyDescent="0.2">
      <c r="A17" s="48"/>
      <c r="B17" s="235" t="s">
        <v>55</v>
      </c>
      <c r="C17" s="236"/>
      <c r="D17" s="236"/>
      <c r="E17" s="236"/>
      <c r="F17" s="236"/>
      <c r="G17" s="237"/>
      <c r="H17" s="48"/>
    </row>
    <row r="18" spans="1:8" ht="13.5" thickBot="1" x14ac:dyDescent="0.25">
      <c r="A18" s="48"/>
      <c r="B18" s="238"/>
      <c r="C18" s="239"/>
      <c r="D18" s="239"/>
      <c r="E18" s="239"/>
      <c r="F18" s="239"/>
      <c r="G18" s="240"/>
      <c r="H18" s="48"/>
    </row>
    <row r="19" spans="1:8" ht="32.25" thickBot="1" x14ac:dyDescent="0.25">
      <c r="A19" s="48"/>
      <c r="B19" s="68" t="s">
        <v>10</v>
      </c>
      <c r="C19" s="69" t="s">
        <v>11</v>
      </c>
      <c r="D19" s="68" t="s">
        <v>38</v>
      </c>
      <c r="H19" s="48"/>
    </row>
    <row r="20" spans="1:8" x14ac:dyDescent="0.2">
      <c r="A20" s="48"/>
      <c r="B20" s="22" t="s">
        <v>13</v>
      </c>
      <c r="C20" s="28">
        <f>F31</f>
        <v>1922839</v>
      </c>
      <c r="D20" s="25">
        <f>C20/F14</f>
        <v>0.40404562756817919</v>
      </c>
      <c r="H20" s="48"/>
    </row>
    <row r="21" spans="1:8" x14ac:dyDescent="0.2">
      <c r="A21" s="48"/>
      <c r="B21" s="23" t="s">
        <v>14</v>
      </c>
      <c r="C21" s="29">
        <f>F32</f>
        <v>526095</v>
      </c>
      <c r="D21" s="26">
        <f>C21/F14</f>
        <v>0.11054819692937434</v>
      </c>
      <c r="F21" s="1" t="s">
        <v>31</v>
      </c>
      <c r="H21" s="48"/>
    </row>
    <row r="22" spans="1:8" ht="13.5" thickBot="1" x14ac:dyDescent="0.25">
      <c r="A22" s="48"/>
      <c r="B22" s="24" t="s">
        <v>12</v>
      </c>
      <c r="C22" s="30">
        <f>F33</f>
        <v>134997</v>
      </c>
      <c r="D22" s="27">
        <f>C22/F14</f>
        <v>2.8366882294784686E-2</v>
      </c>
      <c r="E22" s="42" t="s">
        <v>32</v>
      </c>
      <c r="H22" s="48"/>
    </row>
    <row r="23" spans="1:8" ht="13.5" thickBot="1" x14ac:dyDescent="0.25">
      <c r="A23" s="48"/>
      <c r="B23" s="31" t="s">
        <v>9</v>
      </c>
      <c r="C23" s="66">
        <f>SUM(C20:C22)</f>
        <v>2583931</v>
      </c>
      <c r="D23" s="32">
        <f>C23/F14</f>
        <v>0.54296070679233821</v>
      </c>
      <c r="F23" s="67">
        <f>F14+C23+F5</f>
        <v>7588092</v>
      </c>
      <c r="H23" s="48"/>
    </row>
    <row r="24" spans="1:8" x14ac:dyDescent="0.2">
      <c r="A24" s="48"/>
      <c r="B24" s="20" t="s">
        <v>56</v>
      </c>
      <c r="H24" s="48"/>
    </row>
    <row r="25" spans="1:8" ht="13.5" thickBot="1" x14ac:dyDescent="0.25">
      <c r="A25" s="48"/>
      <c r="H25" s="48"/>
    </row>
    <row r="26" spans="1:8" ht="16.5" thickBot="1" x14ac:dyDescent="0.3">
      <c r="A26" s="48"/>
      <c r="B26" s="62" t="s">
        <v>33</v>
      </c>
      <c r="C26" s="63">
        <f>F14/C23</f>
        <v>1.8417539013232165</v>
      </c>
      <c r="D26" s="3"/>
      <c r="F26" s="33"/>
      <c r="H26" s="48"/>
    </row>
    <row r="27" spans="1:8" ht="16.5" thickBot="1" x14ac:dyDescent="0.3">
      <c r="A27" s="48"/>
      <c r="B27" s="70" t="s">
        <v>34</v>
      </c>
      <c r="C27" s="71">
        <f>F14/C20</f>
        <v>2.4749680030413361</v>
      </c>
      <c r="D27" s="40"/>
      <c r="H27" s="48"/>
    </row>
    <row r="28" spans="1:8" ht="15.75" x14ac:dyDescent="0.25">
      <c r="A28" s="48"/>
      <c r="B28" s="38"/>
      <c r="C28" s="39"/>
      <c r="D28" s="3"/>
      <c r="H28" s="48"/>
    </row>
    <row r="29" spans="1:8" x14ac:dyDescent="0.2">
      <c r="A29" s="48"/>
      <c r="B29" s="48"/>
      <c r="C29" s="48"/>
      <c r="D29" s="48"/>
      <c r="E29" s="48"/>
      <c r="F29" s="48"/>
      <c r="G29" s="49"/>
      <c r="H29" s="48"/>
    </row>
    <row r="30" spans="1:8" x14ac:dyDescent="0.2">
      <c r="A30" s="48"/>
      <c r="C30" s="59" t="s">
        <v>17</v>
      </c>
      <c r="D30" s="60" t="s">
        <v>19</v>
      </c>
      <c r="E30" s="60" t="s">
        <v>20</v>
      </c>
      <c r="F30" s="61" t="s">
        <v>21</v>
      </c>
      <c r="H30" s="48"/>
    </row>
    <row r="31" spans="1:8" x14ac:dyDescent="0.2">
      <c r="A31" s="48"/>
      <c r="B31" s="53" t="s">
        <v>15</v>
      </c>
      <c r="C31" s="14">
        <v>1360281</v>
      </c>
      <c r="D31" s="14">
        <v>496841</v>
      </c>
      <c r="E31" s="14">
        <v>65717</v>
      </c>
      <c r="F31" s="52">
        <f>SUM(C31:E31)</f>
        <v>1922839</v>
      </c>
      <c r="H31" s="48"/>
    </row>
    <row r="32" spans="1:8" x14ac:dyDescent="0.2">
      <c r="A32" s="48"/>
      <c r="B32" s="54" t="s">
        <v>16</v>
      </c>
      <c r="C32" s="14">
        <v>470226</v>
      </c>
      <c r="D32" s="14">
        <v>47622</v>
      </c>
      <c r="E32" s="14">
        <v>8247</v>
      </c>
      <c r="F32" s="52">
        <f>SUM(C32:E32)</f>
        <v>526095</v>
      </c>
      <c r="H32" s="48"/>
    </row>
    <row r="33" spans="1:8" ht="13.5" thickBot="1" x14ac:dyDescent="0.25">
      <c r="A33" s="48"/>
      <c r="B33" s="54" t="s">
        <v>18</v>
      </c>
      <c r="C33" s="34">
        <v>134997</v>
      </c>
      <c r="D33" s="34">
        <v>0</v>
      </c>
      <c r="E33" s="34">
        <v>0</v>
      </c>
      <c r="F33" s="52">
        <f>SUM(C33:E33)</f>
        <v>134997</v>
      </c>
      <c r="H33" s="48"/>
    </row>
    <row r="34" spans="1:8" x14ac:dyDescent="0.2">
      <c r="A34" s="48"/>
      <c r="B34" s="80" t="s">
        <v>26</v>
      </c>
      <c r="C34" s="64">
        <f>SUM(C31:C33)</f>
        <v>1965504</v>
      </c>
      <c r="D34" s="14">
        <f>SUM(D31:D33)</f>
        <v>544463</v>
      </c>
      <c r="E34" s="14">
        <f>SUM(E31:E33)</f>
        <v>73964</v>
      </c>
      <c r="F34" s="67">
        <f>SUM(C34:E34)</f>
        <v>2583931</v>
      </c>
      <c r="H34" s="48"/>
    </row>
    <row r="35" spans="1:8" x14ac:dyDescent="0.2">
      <c r="A35" s="48"/>
      <c r="B35" s="55"/>
      <c r="C35" s="56"/>
      <c r="D35" s="57"/>
      <c r="E35" s="57"/>
      <c r="F35" s="58"/>
      <c r="G35" s="49"/>
      <c r="H35" s="48"/>
    </row>
    <row r="36" spans="1:8" ht="13.5" thickBot="1" x14ac:dyDescent="0.25">
      <c r="A36" s="48"/>
      <c r="B36" s="65"/>
      <c r="C36" s="37" t="s">
        <v>22</v>
      </c>
      <c r="D36" s="37" t="s">
        <v>23</v>
      </c>
      <c r="E36" s="37" t="s">
        <v>24</v>
      </c>
      <c r="F36" s="82" t="s">
        <v>21</v>
      </c>
      <c r="H36" s="48"/>
    </row>
    <row r="37" spans="1:8" x14ac:dyDescent="0.2">
      <c r="A37" s="48"/>
      <c r="B37" s="80" t="s">
        <v>25</v>
      </c>
      <c r="C37" s="28">
        <f>F31</f>
        <v>1922839</v>
      </c>
      <c r="D37" s="28">
        <f>F32</f>
        <v>526095</v>
      </c>
      <c r="E37" s="28">
        <f>C33+D34+E34</f>
        <v>753424</v>
      </c>
      <c r="F37" s="67">
        <f>SUM(C37:E37)</f>
        <v>3202358</v>
      </c>
      <c r="H37" s="48"/>
    </row>
    <row r="38" spans="1:8" x14ac:dyDescent="0.2">
      <c r="A38" s="48"/>
      <c r="H38" s="48"/>
    </row>
    <row r="39" spans="1:8" x14ac:dyDescent="0.2">
      <c r="A39" s="48"/>
      <c r="B39" s="48"/>
      <c r="C39" s="48"/>
      <c r="D39" s="48"/>
      <c r="E39" s="48"/>
      <c r="F39" s="48"/>
      <c r="G39" s="49"/>
      <c r="H39" s="48"/>
    </row>
  </sheetData>
  <mergeCells count="2">
    <mergeCell ref="B2:G3"/>
    <mergeCell ref="B17:G18"/>
  </mergeCells>
  <phoneticPr fontId="0" type="noConversion"/>
  <pageMargins left="0.78740157480314965" right="0.78740157480314965" top="0.78" bottom="0.75" header="0.51181102362204722" footer="0.51181102362204722"/>
  <pageSetup paperSize="9" scale="86" orientation="landscape" horizontalDpi="4294967294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opLeftCell="A5" workbookViewId="0">
      <selection activeCell="B16" sqref="B16"/>
    </sheetView>
  </sheetViews>
  <sheetFormatPr defaultRowHeight="12.75" x14ac:dyDescent="0.2"/>
  <cols>
    <col min="1" max="1" width="56.5703125" bestFit="1" customWidth="1"/>
    <col min="2" max="2" width="33.28515625" bestFit="1" customWidth="1"/>
    <col min="3" max="3" width="22" bestFit="1" customWidth="1"/>
    <col min="4" max="4" width="24.85546875" bestFit="1" customWidth="1"/>
    <col min="5" max="5" width="26.28515625" bestFit="1" customWidth="1"/>
    <col min="6" max="6" width="24.42578125" bestFit="1" customWidth="1"/>
    <col min="7" max="7" width="26.5703125" bestFit="1" customWidth="1"/>
    <col min="8" max="8" width="30.28515625" bestFit="1" customWidth="1"/>
    <col min="9" max="9" width="13.7109375" customWidth="1"/>
  </cols>
  <sheetData>
    <row r="1" spans="1:9" ht="20.25" x14ac:dyDescent="0.3">
      <c r="A1" s="116" t="s">
        <v>329</v>
      </c>
      <c r="B1" s="117"/>
    </row>
    <row r="3" spans="1:9" x14ac:dyDescent="0.2">
      <c r="A3" s="114" t="s">
        <v>68</v>
      </c>
      <c r="B3" s="141" t="s">
        <v>65</v>
      </c>
    </row>
    <row r="4" spans="1:9" x14ac:dyDescent="0.2">
      <c r="A4" s="114" t="s">
        <v>77</v>
      </c>
      <c r="B4" s="138" t="s">
        <v>65</v>
      </c>
    </row>
    <row r="5" spans="1:9" x14ac:dyDescent="0.2">
      <c r="A5" s="114" t="s">
        <v>80</v>
      </c>
      <c r="B5" s="138" t="s">
        <v>65</v>
      </c>
    </row>
    <row r="7" spans="1:9" x14ac:dyDescent="0.2">
      <c r="A7" s="139" t="s">
        <v>137</v>
      </c>
      <c r="B7" s="140" t="s">
        <v>332</v>
      </c>
      <c r="C7" s="113"/>
      <c r="D7" s="113"/>
      <c r="E7" s="113"/>
      <c r="F7" s="113"/>
      <c r="G7" s="113"/>
      <c r="H7" s="113"/>
      <c r="I7" s="113"/>
    </row>
    <row r="8" spans="1:9" x14ac:dyDescent="0.2">
      <c r="A8" s="139" t="s">
        <v>68</v>
      </c>
      <c r="B8" s="140" t="s">
        <v>197</v>
      </c>
      <c r="C8" s="113"/>
      <c r="D8" s="113"/>
      <c r="E8" s="113"/>
      <c r="F8" s="113"/>
      <c r="G8" s="113"/>
      <c r="H8" s="113"/>
      <c r="I8" s="113"/>
    </row>
    <row r="9" spans="1:9" x14ac:dyDescent="0.2">
      <c r="A9" s="113"/>
      <c r="B9" s="115"/>
      <c r="C9" s="113"/>
      <c r="D9" s="113"/>
      <c r="E9" s="113"/>
      <c r="F9" s="113"/>
      <c r="G9" s="113"/>
      <c r="H9" s="113"/>
      <c r="I9" s="113"/>
    </row>
    <row r="10" spans="1:9" ht="25.5" x14ac:dyDescent="0.2">
      <c r="A10" s="121" t="s">
        <v>196</v>
      </c>
      <c r="B10" s="122" t="s">
        <v>194</v>
      </c>
      <c r="C10" s="115"/>
      <c r="D10" s="115"/>
      <c r="E10" s="115"/>
      <c r="F10" s="115"/>
      <c r="G10" s="115"/>
      <c r="H10" s="115"/>
      <c r="I10" s="115"/>
    </row>
    <row r="11" spans="1:9" x14ac:dyDescent="0.2">
      <c r="A11" s="123" t="s">
        <v>83</v>
      </c>
      <c r="B11" s="120">
        <v>268842</v>
      </c>
      <c r="C11" s="113"/>
      <c r="D11" s="113"/>
      <c r="E11" s="113"/>
      <c r="F11" s="113"/>
      <c r="G11" s="113"/>
      <c r="H11" s="113"/>
      <c r="I11" s="113"/>
    </row>
    <row r="12" spans="1:9" x14ac:dyDescent="0.2">
      <c r="A12" s="123" t="s">
        <v>84</v>
      </c>
      <c r="B12" s="120">
        <v>267512</v>
      </c>
      <c r="C12" s="113"/>
      <c r="D12" s="113"/>
      <c r="E12" s="113"/>
      <c r="F12" s="113"/>
      <c r="G12" s="113"/>
      <c r="H12" s="113"/>
      <c r="I12" s="113"/>
    </row>
    <row r="13" spans="1:9" x14ac:dyDescent="0.2">
      <c r="A13" s="123" t="s">
        <v>87</v>
      </c>
      <c r="B13" s="120">
        <v>267104</v>
      </c>
      <c r="C13" s="113"/>
      <c r="D13" s="113"/>
      <c r="E13" s="113"/>
      <c r="F13" s="113"/>
      <c r="G13" s="113"/>
      <c r="H13" s="113"/>
      <c r="I13" s="113"/>
    </row>
    <row r="14" spans="1:9" x14ac:dyDescent="0.2">
      <c r="A14" s="123" t="s">
        <v>88</v>
      </c>
      <c r="B14" s="120">
        <v>267405</v>
      </c>
      <c r="C14" s="113"/>
      <c r="D14" s="113"/>
      <c r="E14" s="113"/>
      <c r="F14" s="113"/>
      <c r="G14" s="113"/>
      <c r="H14" s="113"/>
      <c r="I14" s="113"/>
    </row>
    <row r="15" spans="1:9" x14ac:dyDescent="0.2">
      <c r="A15" s="123" t="s">
        <v>90</v>
      </c>
      <c r="B15" s="120">
        <v>268503</v>
      </c>
      <c r="C15" s="113"/>
      <c r="D15" s="113"/>
      <c r="E15" s="113"/>
      <c r="F15" s="113"/>
      <c r="G15" s="113"/>
      <c r="H15" s="113"/>
      <c r="I15" s="113"/>
    </row>
    <row r="16" spans="1:9" x14ac:dyDescent="0.2">
      <c r="A16" s="123" t="s">
        <v>92</v>
      </c>
      <c r="B16" s="120">
        <v>269404</v>
      </c>
      <c r="C16" s="113"/>
      <c r="D16" s="113"/>
      <c r="E16" s="113"/>
      <c r="F16" s="113"/>
      <c r="G16" s="113"/>
      <c r="H16" s="113"/>
      <c r="I16" s="113"/>
    </row>
    <row r="17" spans="1:9" x14ac:dyDescent="0.2">
      <c r="A17" s="123" t="s">
        <v>95</v>
      </c>
      <c r="B17" s="118"/>
      <c r="C17" s="113"/>
      <c r="D17" s="113"/>
      <c r="E17" s="113"/>
      <c r="F17" s="113"/>
      <c r="G17" s="113"/>
      <c r="H17" s="113"/>
      <c r="I17" s="113"/>
    </row>
    <row r="18" spans="1:9" x14ac:dyDescent="0.2">
      <c r="A18" s="123" t="s">
        <v>97</v>
      </c>
      <c r="B18" s="118"/>
      <c r="C18" s="113"/>
      <c r="D18" s="113"/>
      <c r="E18" s="113"/>
      <c r="F18" s="113"/>
      <c r="G18" s="113"/>
      <c r="H18" s="113"/>
      <c r="I18" s="113"/>
    </row>
    <row r="19" spans="1:9" x14ac:dyDescent="0.2">
      <c r="A19" s="123" t="s">
        <v>98</v>
      </c>
      <c r="B19" s="118"/>
      <c r="C19" s="113"/>
      <c r="D19" s="113"/>
      <c r="E19" s="113"/>
      <c r="F19" s="113"/>
      <c r="G19" s="113"/>
      <c r="H19" s="113"/>
      <c r="I19" s="113"/>
    </row>
    <row r="20" spans="1:9" x14ac:dyDescent="0.2">
      <c r="A20" s="123" t="s">
        <v>100</v>
      </c>
      <c r="B20" s="118"/>
      <c r="C20" s="113"/>
      <c r="D20" s="113"/>
      <c r="E20" s="113"/>
      <c r="F20" s="113"/>
      <c r="G20" s="113"/>
      <c r="H20" s="113"/>
      <c r="I20" s="113"/>
    </row>
    <row r="21" spans="1:9" x14ac:dyDescent="0.2">
      <c r="A21" s="123" t="s">
        <v>102</v>
      </c>
      <c r="B21" s="118"/>
      <c r="C21" s="113"/>
      <c r="D21" s="113"/>
      <c r="E21" s="113"/>
      <c r="F21" s="113"/>
      <c r="G21" s="113"/>
      <c r="H21" s="113"/>
      <c r="I21" s="113"/>
    </row>
    <row r="22" spans="1:9" x14ac:dyDescent="0.2">
      <c r="A22" s="123" t="s">
        <v>104</v>
      </c>
      <c r="B22" s="118"/>
      <c r="C22" s="113"/>
      <c r="D22" s="113"/>
      <c r="E22" s="113"/>
      <c r="F22" s="113"/>
      <c r="G22" s="113"/>
      <c r="H22" s="113"/>
      <c r="I22" s="113"/>
    </row>
    <row r="25" spans="1:9" ht="20.25" x14ac:dyDescent="0.3">
      <c r="A25" s="116" t="s">
        <v>328</v>
      </c>
      <c r="B25" s="117"/>
    </row>
    <row r="27" spans="1:9" x14ac:dyDescent="0.2">
      <c r="A27" s="114" t="s">
        <v>68</v>
      </c>
      <c r="B27" s="141" t="s">
        <v>65</v>
      </c>
    </row>
    <row r="28" spans="1:9" x14ac:dyDescent="0.2">
      <c r="A28" s="114" t="s">
        <v>77</v>
      </c>
      <c r="B28" s="138" t="s">
        <v>65</v>
      </c>
    </row>
    <row r="29" spans="1:9" x14ac:dyDescent="0.2">
      <c r="A29" s="114" t="s">
        <v>80</v>
      </c>
      <c r="B29" s="138" t="s">
        <v>65</v>
      </c>
    </row>
    <row r="31" spans="1:9" x14ac:dyDescent="0.2">
      <c r="A31" s="139" t="s">
        <v>137</v>
      </c>
      <c r="B31" s="140" t="s">
        <v>332</v>
      </c>
      <c r="C31" s="113"/>
      <c r="D31" s="113"/>
      <c r="E31" s="113"/>
      <c r="F31" s="113"/>
      <c r="G31" s="113"/>
      <c r="H31" s="113"/>
    </row>
    <row r="32" spans="1:9" x14ac:dyDescent="0.2">
      <c r="A32" s="139" t="s">
        <v>68</v>
      </c>
      <c r="B32" s="140" t="s">
        <v>197</v>
      </c>
      <c r="C32" s="113"/>
      <c r="D32" s="113"/>
      <c r="E32" s="113"/>
      <c r="F32" s="113"/>
      <c r="G32" s="113"/>
      <c r="H32" s="113"/>
    </row>
    <row r="33" spans="1:8" x14ac:dyDescent="0.2">
      <c r="A33" s="113"/>
      <c r="B33" s="115"/>
      <c r="C33" s="113"/>
      <c r="D33" s="113"/>
      <c r="E33" s="113"/>
      <c r="F33" s="113"/>
      <c r="G33" s="113"/>
      <c r="H33" s="113"/>
    </row>
    <row r="34" spans="1:8" ht="25.5" x14ac:dyDescent="0.2">
      <c r="A34" s="121" t="s">
        <v>196</v>
      </c>
      <c r="B34" s="122" t="s">
        <v>199</v>
      </c>
      <c r="C34" s="122" t="s">
        <v>200</v>
      </c>
      <c r="D34" s="122" t="s">
        <v>201</v>
      </c>
      <c r="E34" s="122" t="s">
        <v>202</v>
      </c>
      <c r="F34" s="122" t="s">
        <v>203</v>
      </c>
      <c r="G34" s="122" t="s">
        <v>204</v>
      </c>
      <c r="H34" s="122" t="s">
        <v>205</v>
      </c>
    </row>
    <row r="35" spans="1:8" x14ac:dyDescent="0.2">
      <c r="A35" s="123" t="s">
        <v>83</v>
      </c>
      <c r="B35" s="120">
        <v>4251812</v>
      </c>
      <c r="C35" s="120">
        <v>4499847</v>
      </c>
      <c r="D35" s="120">
        <v>961856</v>
      </c>
      <c r="E35" s="120">
        <v>676003</v>
      </c>
      <c r="F35" s="120">
        <v>89290</v>
      </c>
      <c r="G35" s="120">
        <v>5783</v>
      </c>
      <c r="H35" s="120">
        <v>9</v>
      </c>
    </row>
    <row r="36" spans="1:8" x14ac:dyDescent="0.2">
      <c r="A36" s="123" t="s">
        <v>84</v>
      </c>
      <c r="B36" s="118">
        <v>4195680</v>
      </c>
      <c r="C36" s="118">
        <v>4429386</v>
      </c>
      <c r="D36" s="118">
        <v>959827</v>
      </c>
      <c r="E36" s="118">
        <v>669878</v>
      </c>
      <c r="F36" s="118">
        <v>88127</v>
      </c>
      <c r="G36" s="118">
        <v>5818</v>
      </c>
      <c r="H36" s="118">
        <v>7</v>
      </c>
    </row>
    <row r="37" spans="1:8" x14ac:dyDescent="0.2">
      <c r="A37" s="123" t="s">
        <v>87</v>
      </c>
      <c r="B37" s="118">
        <v>4202321</v>
      </c>
      <c r="C37" s="118">
        <v>4436113</v>
      </c>
      <c r="D37" s="118">
        <v>963572</v>
      </c>
      <c r="E37" s="118">
        <v>668255</v>
      </c>
      <c r="F37" s="118">
        <v>87209</v>
      </c>
      <c r="G37" s="118">
        <v>5850</v>
      </c>
      <c r="H37" s="118">
        <v>7</v>
      </c>
    </row>
    <row r="38" spans="1:8" x14ac:dyDescent="0.2">
      <c r="A38" s="123" t="s">
        <v>88</v>
      </c>
      <c r="B38" s="118">
        <v>4227305</v>
      </c>
      <c r="C38" s="118">
        <v>4462763</v>
      </c>
      <c r="D38" s="118">
        <v>975773</v>
      </c>
      <c r="E38" s="118">
        <v>676412</v>
      </c>
      <c r="F38" s="118">
        <v>86864</v>
      </c>
      <c r="G38" s="118">
        <v>5900</v>
      </c>
      <c r="H38" s="118">
        <v>7</v>
      </c>
    </row>
    <row r="39" spans="1:8" x14ac:dyDescent="0.2">
      <c r="A39" s="123" t="s">
        <v>90</v>
      </c>
      <c r="B39" s="118">
        <v>4247136</v>
      </c>
      <c r="C39" s="118">
        <v>4480280</v>
      </c>
      <c r="D39" s="118">
        <v>983662</v>
      </c>
      <c r="E39" s="118">
        <v>684129</v>
      </c>
      <c r="F39" s="118">
        <v>89098</v>
      </c>
      <c r="G39" s="118">
        <v>5949</v>
      </c>
      <c r="H39" s="118">
        <v>7</v>
      </c>
    </row>
    <row r="40" spans="1:8" x14ac:dyDescent="0.2">
      <c r="A40" s="123" t="s">
        <v>92</v>
      </c>
      <c r="B40" s="118">
        <v>4261982</v>
      </c>
      <c r="C40" s="118">
        <v>4497947</v>
      </c>
      <c r="D40" s="118">
        <v>985227</v>
      </c>
      <c r="E40" s="118">
        <v>686529</v>
      </c>
      <c r="F40" s="118">
        <v>90947</v>
      </c>
      <c r="G40" s="118">
        <v>5918</v>
      </c>
      <c r="H40" s="118">
        <v>6</v>
      </c>
    </row>
    <row r="41" spans="1:8" x14ac:dyDescent="0.2">
      <c r="A41" s="123" t="s">
        <v>95</v>
      </c>
      <c r="B41" s="118"/>
      <c r="C41" s="118"/>
      <c r="D41" s="118"/>
      <c r="E41" s="118"/>
      <c r="F41" s="118"/>
      <c r="G41" s="118"/>
      <c r="H41" s="118"/>
    </row>
    <row r="42" spans="1:8" x14ac:dyDescent="0.2">
      <c r="A42" s="123" t="s">
        <v>97</v>
      </c>
      <c r="B42" s="118"/>
      <c r="C42" s="118"/>
      <c r="D42" s="118"/>
      <c r="E42" s="118"/>
      <c r="F42" s="118"/>
      <c r="G42" s="118"/>
      <c r="H42" s="118"/>
    </row>
    <row r="43" spans="1:8" x14ac:dyDescent="0.2">
      <c r="A43" s="123" t="s">
        <v>98</v>
      </c>
      <c r="B43" s="118"/>
      <c r="C43" s="118"/>
      <c r="D43" s="118"/>
      <c r="E43" s="118"/>
      <c r="F43" s="118"/>
      <c r="G43" s="118"/>
      <c r="H43" s="118"/>
    </row>
    <row r="44" spans="1:8" x14ac:dyDescent="0.2">
      <c r="A44" s="123" t="s">
        <v>100</v>
      </c>
      <c r="B44" s="118"/>
      <c r="C44" s="118"/>
      <c r="D44" s="118"/>
      <c r="E44" s="118"/>
      <c r="F44" s="118"/>
      <c r="G44" s="118"/>
      <c r="H44" s="118"/>
    </row>
    <row r="45" spans="1:8" x14ac:dyDescent="0.2">
      <c r="A45" s="123" t="s">
        <v>102</v>
      </c>
      <c r="B45" s="118"/>
      <c r="C45" s="118"/>
      <c r="D45" s="118"/>
      <c r="E45" s="118"/>
      <c r="F45" s="118"/>
      <c r="G45" s="118"/>
      <c r="H45" s="118"/>
    </row>
    <row r="46" spans="1:8" x14ac:dyDescent="0.2">
      <c r="A46" s="123" t="s">
        <v>104</v>
      </c>
      <c r="B46" s="118"/>
      <c r="C46" s="118"/>
      <c r="D46" s="118"/>
      <c r="E46" s="118"/>
      <c r="F46" s="118"/>
      <c r="G46" s="118"/>
      <c r="H46" s="118"/>
    </row>
    <row r="47" spans="1:8" x14ac:dyDescent="0.2">
      <c r="A47" s="115"/>
      <c r="B47" s="113"/>
      <c r="C47" s="113"/>
      <c r="D47" s="113"/>
      <c r="E47" s="113"/>
      <c r="F47" s="113"/>
      <c r="G47" s="113"/>
      <c r="H47" s="113"/>
    </row>
  </sheetData>
  <phoneticPr fontId="22" type="noConversion"/>
  <pageMargins left="0.78740157499999996" right="0.78740157499999996" top="0.984251969" bottom="0.984251969" header="0.4921259845" footer="0.492125984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activeCell="A13" sqref="A13"/>
    </sheetView>
  </sheetViews>
  <sheetFormatPr defaultRowHeight="12.75" x14ac:dyDescent="0.2"/>
  <cols>
    <col min="1" max="1" width="57.5703125" bestFit="1" customWidth="1"/>
    <col min="2" max="7" width="9.140625" bestFit="1" customWidth="1"/>
    <col min="8" max="8" width="10.42578125" bestFit="1" customWidth="1"/>
    <col min="9" max="9" width="7.5703125" bestFit="1" customWidth="1"/>
    <col min="10" max="10" width="5.85546875" bestFit="1" customWidth="1"/>
    <col min="11" max="11" width="6.7109375" bestFit="1" customWidth="1"/>
    <col min="12" max="12" width="9.42578125" bestFit="1" customWidth="1"/>
    <col min="13" max="13" width="9.85546875" bestFit="1" customWidth="1"/>
  </cols>
  <sheetData>
    <row r="1" spans="1:13" ht="20.25" x14ac:dyDescent="0.3">
      <c r="A1" s="116" t="s">
        <v>327</v>
      </c>
      <c r="B1" s="117"/>
    </row>
    <row r="3" spans="1:13" x14ac:dyDescent="0.2">
      <c r="A3" s="114" t="s">
        <v>77</v>
      </c>
      <c r="B3" s="138" t="s">
        <v>65</v>
      </c>
    </row>
    <row r="4" spans="1:13" x14ac:dyDescent="0.2">
      <c r="A4" s="114" t="s">
        <v>140</v>
      </c>
      <c r="B4" s="138" t="s">
        <v>65</v>
      </c>
    </row>
    <row r="6" spans="1:13" x14ac:dyDescent="0.2">
      <c r="A6" s="139" t="s">
        <v>137</v>
      </c>
      <c r="B6" s="140" t="s">
        <v>332</v>
      </c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</row>
    <row r="7" spans="1:13" x14ac:dyDescent="0.2">
      <c r="A7" s="113"/>
      <c r="B7" s="115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</row>
    <row r="8" spans="1:13" ht="25.5" x14ac:dyDescent="0.2">
      <c r="A8" s="121" t="s">
        <v>196</v>
      </c>
      <c r="B8" s="122" t="s">
        <v>83</v>
      </c>
      <c r="C8" s="122" t="s">
        <v>84</v>
      </c>
      <c r="D8" s="122" t="s">
        <v>87</v>
      </c>
      <c r="E8" s="122" t="s">
        <v>88</v>
      </c>
      <c r="F8" s="122" t="s">
        <v>90</v>
      </c>
      <c r="G8" s="122" t="s">
        <v>92</v>
      </c>
      <c r="H8" s="122" t="s">
        <v>95</v>
      </c>
      <c r="I8" s="122" t="s">
        <v>97</v>
      </c>
      <c r="J8" s="122" t="s">
        <v>98</v>
      </c>
      <c r="K8" s="122" t="s">
        <v>100</v>
      </c>
      <c r="L8" s="122" t="s">
        <v>102</v>
      </c>
      <c r="M8" s="122" t="s">
        <v>104</v>
      </c>
    </row>
    <row r="9" spans="1:13" x14ac:dyDescent="0.2">
      <c r="A9" s="123" t="s">
        <v>142</v>
      </c>
      <c r="B9" s="118">
        <v>1730984</v>
      </c>
      <c r="C9" s="118">
        <v>1730950</v>
      </c>
      <c r="D9" s="118">
        <v>1732964</v>
      </c>
      <c r="E9" s="118">
        <v>1736490</v>
      </c>
      <c r="F9" s="118">
        <v>1739393</v>
      </c>
      <c r="G9" s="118">
        <v>1742382</v>
      </c>
      <c r="H9" s="118">
        <v>1743960</v>
      </c>
      <c r="I9" s="118"/>
      <c r="J9" s="118"/>
      <c r="K9" s="118"/>
      <c r="L9" s="118"/>
      <c r="M9" s="118"/>
    </row>
    <row r="10" spans="1:13" x14ac:dyDescent="0.2">
      <c r="A10" s="123" t="s">
        <v>211</v>
      </c>
      <c r="B10" s="118">
        <v>523084</v>
      </c>
      <c r="C10" s="118">
        <v>521054</v>
      </c>
      <c r="D10" s="118">
        <v>522052</v>
      </c>
      <c r="E10" s="118">
        <v>522356</v>
      </c>
      <c r="F10" s="118">
        <v>522486</v>
      </c>
      <c r="G10" s="118">
        <v>522414</v>
      </c>
      <c r="H10" s="118">
        <v>522616</v>
      </c>
      <c r="I10" s="118"/>
      <c r="J10" s="118"/>
      <c r="K10" s="118"/>
      <c r="L10" s="118"/>
      <c r="M10" s="118"/>
    </row>
    <row r="11" spans="1:13" x14ac:dyDescent="0.2">
      <c r="A11" s="123" t="s">
        <v>145</v>
      </c>
      <c r="B11" s="118">
        <v>88581</v>
      </c>
      <c r="C11" s="118">
        <v>88032</v>
      </c>
      <c r="D11" s="118">
        <v>88488</v>
      </c>
      <c r="E11" s="118">
        <v>88742</v>
      </c>
      <c r="F11" s="118">
        <v>88909</v>
      </c>
      <c r="G11" s="118">
        <v>88895</v>
      </c>
      <c r="H11" s="118">
        <v>89055</v>
      </c>
      <c r="I11" s="118"/>
      <c r="J11" s="118"/>
      <c r="K11" s="118"/>
      <c r="L11" s="118"/>
      <c r="M11" s="118"/>
    </row>
    <row r="12" spans="1:13" x14ac:dyDescent="0.2">
      <c r="A12" s="123" t="s">
        <v>147</v>
      </c>
      <c r="B12" s="119">
        <v>2342649</v>
      </c>
      <c r="C12" s="119">
        <v>2340036</v>
      </c>
      <c r="D12" s="119">
        <v>2343504</v>
      </c>
      <c r="E12" s="119">
        <v>2347588</v>
      </c>
      <c r="F12" s="119">
        <v>2350788</v>
      </c>
      <c r="G12" s="119">
        <v>2353691</v>
      </c>
      <c r="H12" s="119">
        <v>2355631</v>
      </c>
      <c r="I12" s="119"/>
      <c r="J12" s="119"/>
      <c r="K12" s="119"/>
      <c r="L12" s="119"/>
      <c r="M12" s="119"/>
    </row>
    <row r="13" spans="1:13" x14ac:dyDescent="0.2">
      <c r="A13" s="123" t="s">
        <v>150</v>
      </c>
      <c r="B13" s="118">
        <v>421019</v>
      </c>
      <c r="C13" s="118">
        <v>419924</v>
      </c>
      <c r="D13" s="118">
        <v>419487</v>
      </c>
      <c r="E13" s="118">
        <v>418622</v>
      </c>
      <c r="F13" s="118">
        <v>418415</v>
      </c>
      <c r="G13" s="118">
        <v>417715</v>
      </c>
      <c r="H13" s="118">
        <v>417341</v>
      </c>
      <c r="I13" s="118"/>
      <c r="J13" s="118"/>
      <c r="K13" s="118"/>
      <c r="L13" s="118"/>
      <c r="M13" s="118"/>
    </row>
    <row r="14" spans="1:13" x14ac:dyDescent="0.2">
      <c r="A14" s="123" t="s">
        <v>152</v>
      </c>
      <c r="B14" s="118">
        <v>9514</v>
      </c>
      <c r="C14" s="118">
        <v>9436</v>
      </c>
      <c r="D14" s="118">
        <v>9376</v>
      </c>
      <c r="E14" s="118">
        <v>9270</v>
      </c>
      <c r="F14" s="118">
        <v>9169</v>
      </c>
      <c r="G14" s="118">
        <v>9078</v>
      </c>
      <c r="H14" s="118">
        <v>9005</v>
      </c>
      <c r="I14" s="118"/>
      <c r="J14" s="118"/>
      <c r="K14" s="118"/>
      <c r="L14" s="118"/>
      <c r="M14" s="118"/>
    </row>
    <row r="15" spans="1:13" x14ac:dyDescent="0.2">
      <c r="A15" s="123" t="s">
        <v>154</v>
      </c>
      <c r="B15" s="118">
        <v>2566</v>
      </c>
      <c r="C15" s="118">
        <v>2530</v>
      </c>
      <c r="D15" s="118">
        <v>2515</v>
      </c>
      <c r="E15" s="118">
        <v>2473</v>
      </c>
      <c r="F15" s="118">
        <v>2453</v>
      </c>
      <c r="G15" s="118">
        <v>2424</v>
      </c>
      <c r="H15" s="118">
        <v>2409</v>
      </c>
      <c r="I15" s="118"/>
      <c r="J15" s="118"/>
      <c r="K15" s="118"/>
      <c r="L15" s="118"/>
      <c r="M15" s="118"/>
    </row>
    <row r="16" spans="1:13" x14ac:dyDescent="0.2">
      <c r="A16" s="123" t="s">
        <v>156</v>
      </c>
      <c r="B16" s="119">
        <v>433099</v>
      </c>
      <c r="C16" s="119">
        <v>431890</v>
      </c>
      <c r="D16" s="119">
        <v>431378</v>
      </c>
      <c r="E16" s="119">
        <v>430365</v>
      </c>
      <c r="F16" s="119">
        <v>430037</v>
      </c>
      <c r="G16" s="119">
        <v>429217</v>
      </c>
      <c r="H16" s="119">
        <v>428755</v>
      </c>
      <c r="I16" s="119"/>
      <c r="J16" s="119"/>
      <c r="K16" s="119"/>
      <c r="L16" s="119"/>
      <c r="M16" s="119"/>
    </row>
    <row r="17" spans="1:13" x14ac:dyDescent="0.2">
      <c r="A17" s="123" t="s">
        <v>158</v>
      </c>
      <c r="B17" s="118">
        <v>84088</v>
      </c>
      <c r="C17" s="118">
        <v>83903</v>
      </c>
      <c r="D17" s="118">
        <v>83938</v>
      </c>
      <c r="E17" s="118">
        <v>83748</v>
      </c>
      <c r="F17" s="118">
        <v>83632</v>
      </c>
      <c r="G17" s="118">
        <v>83238</v>
      </c>
      <c r="H17" s="118">
        <v>82282</v>
      </c>
      <c r="I17" s="118"/>
      <c r="J17" s="118"/>
      <c r="K17" s="118"/>
      <c r="L17" s="118"/>
      <c r="M17" s="118"/>
    </row>
    <row r="18" spans="1:13" x14ac:dyDescent="0.2">
      <c r="A18" s="123" t="s">
        <v>160</v>
      </c>
      <c r="B18" s="119">
        <v>84088</v>
      </c>
      <c r="C18" s="119">
        <v>83903</v>
      </c>
      <c r="D18" s="119">
        <v>83938</v>
      </c>
      <c r="E18" s="119">
        <v>83748</v>
      </c>
      <c r="F18" s="119">
        <v>83632</v>
      </c>
      <c r="G18" s="119">
        <v>83238</v>
      </c>
      <c r="H18" s="119">
        <v>82282</v>
      </c>
      <c r="I18" s="119"/>
      <c r="J18" s="119"/>
      <c r="K18" s="119"/>
      <c r="L18" s="119"/>
      <c r="M18" s="119"/>
    </row>
    <row r="19" spans="1:13" x14ac:dyDescent="0.2">
      <c r="A19" s="123" t="s">
        <v>162</v>
      </c>
      <c r="B19" s="118">
        <v>2236091</v>
      </c>
      <c r="C19" s="118">
        <v>2234777</v>
      </c>
      <c r="D19" s="118">
        <v>2236389</v>
      </c>
      <c r="E19" s="118">
        <v>2238860</v>
      </c>
      <c r="F19" s="118">
        <v>2241440</v>
      </c>
      <c r="G19" s="118">
        <v>2243335</v>
      </c>
      <c r="H19" s="118">
        <v>2243583</v>
      </c>
      <c r="I19" s="118"/>
      <c r="J19" s="118"/>
      <c r="K19" s="118"/>
      <c r="L19" s="118"/>
      <c r="M19" s="118"/>
    </row>
    <row r="20" spans="1:13" x14ac:dyDescent="0.2">
      <c r="A20" s="123" t="s">
        <v>164</v>
      </c>
      <c r="B20" s="118">
        <v>532598</v>
      </c>
      <c r="C20" s="118">
        <v>530490</v>
      </c>
      <c r="D20" s="118">
        <v>531428</v>
      </c>
      <c r="E20" s="118">
        <v>531626</v>
      </c>
      <c r="F20" s="118">
        <v>531655</v>
      </c>
      <c r="G20" s="118">
        <v>531492</v>
      </c>
      <c r="H20" s="118">
        <v>531621</v>
      </c>
      <c r="I20" s="118"/>
      <c r="J20" s="118"/>
      <c r="K20" s="118"/>
      <c r="L20" s="118"/>
      <c r="M20" s="118"/>
    </row>
    <row r="21" spans="1:13" x14ac:dyDescent="0.2">
      <c r="A21" s="123" t="s">
        <v>166</v>
      </c>
      <c r="B21" s="118">
        <v>91147</v>
      </c>
      <c r="C21" s="118">
        <v>90562</v>
      </c>
      <c r="D21" s="118">
        <v>91003</v>
      </c>
      <c r="E21" s="118">
        <v>91215</v>
      </c>
      <c r="F21" s="118">
        <v>91362</v>
      </c>
      <c r="G21" s="118">
        <v>91319</v>
      </c>
      <c r="H21" s="118">
        <v>91464</v>
      </c>
      <c r="I21" s="118"/>
      <c r="J21" s="118"/>
      <c r="K21" s="118"/>
      <c r="L21" s="118"/>
      <c r="M21" s="118"/>
    </row>
    <row r="22" spans="1:13" x14ac:dyDescent="0.2">
      <c r="A22" s="123" t="s">
        <v>26</v>
      </c>
      <c r="B22" s="119">
        <v>2859836</v>
      </c>
      <c r="C22" s="119">
        <v>2855829</v>
      </c>
      <c r="D22" s="119">
        <v>2858820</v>
      </c>
      <c r="E22" s="119">
        <v>2861701</v>
      </c>
      <c r="F22" s="119">
        <v>2864457</v>
      </c>
      <c r="G22" s="119">
        <v>2866146</v>
      </c>
      <c r="H22" s="119">
        <v>2866668</v>
      </c>
      <c r="I22" s="119"/>
      <c r="J22" s="119"/>
      <c r="K22" s="119"/>
      <c r="L22" s="119"/>
      <c r="M22" s="119"/>
    </row>
    <row r="23" spans="1:13" x14ac:dyDescent="0.2">
      <c r="A23" s="123" t="s">
        <v>22</v>
      </c>
      <c r="B23" s="118">
        <v>2342649</v>
      </c>
      <c r="C23" s="118">
        <v>2340036</v>
      </c>
      <c r="D23" s="118">
        <v>2343504</v>
      </c>
      <c r="E23" s="118">
        <v>2347588</v>
      </c>
      <c r="F23" s="118">
        <v>2350788</v>
      </c>
      <c r="G23" s="118">
        <v>2353691</v>
      </c>
      <c r="H23" s="118">
        <v>2355631</v>
      </c>
      <c r="I23" s="118"/>
      <c r="J23" s="118"/>
      <c r="K23" s="118"/>
      <c r="L23" s="118"/>
      <c r="M23" s="118"/>
    </row>
    <row r="24" spans="1:13" x14ac:dyDescent="0.2">
      <c r="A24" s="123" t="s">
        <v>212</v>
      </c>
      <c r="B24" s="118">
        <v>433099</v>
      </c>
      <c r="C24" s="118">
        <v>431890</v>
      </c>
      <c r="D24" s="118">
        <v>431378</v>
      </c>
      <c r="E24" s="118">
        <v>430365</v>
      </c>
      <c r="F24" s="118">
        <v>430037</v>
      </c>
      <c r="G24" s="118">
        <v>429217</v>
      </c>
      <c r="H24" s="118">
        <v>428755</v>
      </c>
      <c r="I24" s="118"/>
      <c r="J24" s="118"/>
      <c r="K24" s="118"/>
      <c r="L24" s="118"/>
      <c r="M24" s="118"/>
    </row>
    <row r="25" spans="1:13" x14ac:dyDescent="0.2">
      <c r="A25" s="123" t="s">
        <v>175</v>
      </c>
      <c r="B25" s="118">
        <v>707833</v>
      </c>
      <c r="C25" s="118">
        <v>704955</v>
      </c>
      <c r="D25" s="118">
        <v>706369</v>
      </c>
      <c r="E25" s="118">
        <v>706589</v>
      </c>
      <c r="F25" s="118">
        <v>706649</v>
      </c>
      <c r="G25" s="118">
        <v>706049</v>
      </c>
      <c r="H25" s="118">
        <v>705367</v>
      </c>
      <c r="I25" s="118"/>
      <c r="J25" s="118"/>
      <c r="K25" s="118"/>
      <c r="L25" s="118"/>
      <c r="M25" s="118"/>
    </row>
    <row r="26" spans="1:13" x14ac:dyDescent="0.2">
      <c r="A26" s="123" t="s">
        <v>25</v>
      </c>
      <c r="B26" s="119">
        <v>3483581</v>
      </c>
      <c r="C26" s="119">
        <v>3476881</v>
      </c>
      <c r="D26" s="119">
        <v>3481251</v>
      </c>
      <c r="E26" s="119">
        <v>3484542</v>
      </c>
      <c r="F26" s="119">
        <v>3487474</v>
      </c>
      <c r="G26" s="119">
        <v>3488957</v>
      </c>
      <c r="H26" s="119">
        <v>3489753</v>
      </c>
      <c r="I26" s="119"/>
      <c r="J26" s="119"/>
      <c r="K26" s="119"/>
      <c r="L26" s="119"/>
      <c r="M26" s="119"/>
    </row>
  </sheetData>
  <phoneticPr fontId="22" type="noConversion"/>
  <pageMargins left="0.78740157499999996" right="0.78740157499999996" top="0.984251969" bottom="0.984251969" header="0.4921259845" footer="0.492125984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C12" sqref="C12"/>
    </sheetView>
  </sheetViews>
  <sheetFormatPr defaultRowHeight="12.75" x14ac:dyDescent="0.2"/>
  <cols>
    <col min="1" max="1" width="54" bestFit="1" customWidth="1"/>
    <col min="2" max="2" width="7.7109375" bestFit="1" customWidth="1"/>
    <col min="3" max="3" width="6.5703125" bestFit="1" customWidth="1"/>
    <col min="4" max="4" width="8.42578125" bestFit="1" customWidth="1"/>
    <col min="5" max="5" width="8" bestFit="1" customWidth="1"/>
    <col min="6" max="6" width="8.140625" bestFit="1" customWidth="1"/>
    <col min="7" max="7" width="8.42578125" bestFit="1" customWidth="1"/>
    <col min="8" max="8" width="10.42578125" bestFit="1" customWidth="1"/>
    <col min="9" max="9" width="7.5703125" bestFit="1" customWidth="1"/>
    <col min="10" max="10" width="5.85546875" bestFit="1" customWidth="1"/>
    <col min="11" max="11" width="6.7109375" bestFit="1" customWidth="1"/>
    <col min="12" max="12" width="9.42578125" bestFit="1" customWidth="1"/>
    <col min="13" max="13" width="9.85546875" bestFit="1" customWidth="1"/>
  </cols>
  <sheetData>
    <row r="1" spans="1:13" ht="20.25" x14ac:dyDescent="0.3">
      <c r="A1" s="116" t="s">
        <v>326</v>
      </c>
      <c r="B1" s="117"/>
    </row>
    <row r="3" spans="1:13" x14ac:dyDescent="0.2">
      <c r="A3" s="114" t="s">
        <v>77</v>
      </c>
      <c r="B3" s="138" t="s">
        <v>65</v>
      </c>
    </row>
    <row r="4" spans="1:13" x14ac:dyDescent="0.2">
      <c r="A4" s="114" t="s">
        <v>295</v>
      </c>
      <c r="B4" s="138" t="s">
        <v>65</v>
      </c>
    </row>
    <row r="6" spans="1:13" x14ac:dyDescent="0.2">
      <c r="A6" s="139" t="s">
        <v>137</v>
      </c>
      <c r="B6" s="140" t="s">
        <v>332</v>
      </c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</row>
    <row r="7" spans="1:13" x14ac:dyDescent="0.2">
      <c r="A7" s="113"/>
      <c r="B7" s="115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</row>
    <row r="8" spans="1:13" ht="25.5" x14ac:dyDescent="0.2">
      <c r="A8" s="121" t="s">
        <v>196</v>
      </c>
      <c r="B8" s="122" t="s">
        <v>83</v>
      </c>
      <c r="C8" s="122" t="s">
        <v>84</v>
      </c>
      <c r="D8" s="122" t="s">
        <v>87</v>
      </c>
      <c r="E8" s="122" t="s">
        <v>88</v>
      </c>
      <c r="F8" s="122" t="s">
        <v>90</v>
      </c>
      <c r="G8" s="122" t="s">
        <v>92</v>
      </c>
      <c r="H8" s="122" t="s">
        <v>95</v>
      </c>
      <c r="I8" s="122" t="s">
        <v>97</v>
      </c>
      <c r="J8" s="122" t="s">
        <v>98</v>
      </c>
      <c r="K8" s="122" t="s">
        <v>100</v>
      </c>
      <c r="L8" s="122" t="s">
        <v>102</v>
      </c>
      <c r="M8" s="122" t="s">
        <v>104</v>
      </c>
    </row>
    <row r="9" spans="1:13" x14ac:dyDescent="0.2">
      <c r="A9" s="123" t="s">
        <v>297</v>
      </c>
      <c r="B9" s="118">
        <v>80341</v>
      </c>
      <c r="C9" s="118">
        <v>80679</v>
      </c>
      <c r="D9" s="118">
        <v>81151</v>
      </c>
      <c r="E9" s="118">
        <v>81656</v>
      </c>
      <c r="F9" s="118">
        <v>81909</v>
      </c>
      <c r="G9" s="118">
        <v>82432</v>
      </c>
      <c r="H9" s="118"/>
      <c r="I9" s="118"/>
      <c r="J9" s="118"/>
      <c r="K9" s="118"/>
      <c r="L9" s="118"/>
      <c r="M9" s="118"/>
    </row>
    <row r="10" spans="1:13" x14ac:dyDescent="0.2">
      <c r="A10" s="123" t="s">
        <v>302</v>
      </c>
      <c r="B10" s="118">
        <v>83342</v>
      </c>
      <c r="C10" s="118">
        <v>83690</v>
      </c>
      <c r="D10" s="118">
        <v>84182</v>
      </c>
      <c r="E10" s="118">
        <v>84700</v>
      </c>
      <c r="F10" s="118">
        <v>84969</v>
      </c>
      <c r="G10" s="118">
        <v>85502</v>
      </c>
      <c r="H10" s="118"/>
      <c r="I10" s="118"/>
      <c r="J10" s="118"/>
      <c r="K10" s="118"/>
      <c r="L10" s="118"/>
      <c r="M10" s="118"/>
    </row>
    <row r="11" spans="1:13" x14ac:dyDescent="0.2">
      <c r="A11" s="123" t="s">
        <v>305</v>
      </c>
      <c r="B11" s="118">
        <v>3285</v>
      </c>
      <c r="C11" s="118">
        <v>3304</v>
      </c>
      <c r="D11" s="118">
        <v>3337</v>
      </c>
      <c r="E11" s="118">
        <v>3408</v>
      </c>
      <c r="F11" s="118">
        <v>3460</v>
      </c>
      <c r="G11" s="118">
        <v>3514</v>
      </c>
      <c r="H11" s="118"/>
      <c r="I11" s="118"/>
      <c r="J11" s="118"/>
      <c r="K11" s="118"/>
      <c r="L11" s="118"/>
      <c r="M11" s="118"/>
    </row>
    <row r="12" spans="1:13" x14ac:dyDescent="0.2">
      <c r="A12" s="123" t="s">
        <v>309</v>
      </c>
      <c r="B12" s="119">
        <v>86627</v>
      </c>
      <c r="C12" s="119">
        <v>86994</v>
      </c>
      <c r="D12" s="119">
        <v>87519</v>
      </c>
      <c r="E12" s="119">
        <v>88108</v>
      </c>
      <c r="F12" s="119">
        <v>88429</v>
      </c>
      <c r="G12" s="119">
        <v>89016</v>
      </c>
      <c r="H12" s="119"/>
      <c r="I12" s="119"/>
      <c r="J12" s="119"/>
      <c r="K12" s="119"/>
      <c r="L12" s="119"/>
      <c r="M12" s="119"/>
    </row>
    <row r="13" spans="1:13" x14ac:dyDescent="0.2">
      <c r="A13" s="123" t="s">
        <v>311</v>
      </c>
      <c r="B13" s="119">
        <v>83626</v>
      </c>
      <c r="C13" s="119">
        <v>83983</v>
      </c>
      <c r="D13" s="119">
        <v>84488</v>
      </c>
      <c r="E13" s="119">
        <v>85064</v>
      </c>
      <c r="F13" s="119">
        <v>85369</v>
      </c>
      <c r="G13" s="119">
        <v>85946</v>
      </c>
      <c r="H13" s="119"/>
      <c r="I13" s="119"/>
      <c r="J13" s="119"/>
      <c r="K13" s="119"/>
      <c r="L13" s="119"/>
      <c r="M13" s="119"/>
    </row>
  </sheetData>
  <phoneticPr fontId="22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zoomScale="80" zoomScaleNormal="80" workbookViewId="0">
      <selection activeCell="B6" sqref="B6"/>
    </sheetView>
  </sheetViews>
  <sheetFormatPr defaultRowHeight="12.75" x14ac:dyDescent="0.2"/>
  <cols>
    <col min="2" max="2" width="55.28515625" customWidth="1"/>
    <col min="3" max="6" width="16.7109375" customWidth="1"/>
    <col min="7" max="7" width="10.5703125" style="4" bestFit="1" customWidth="1"/>
  </cols>
  <sheetData>
    <row r="1" spans="1:8" ht="13.5" thickBot="1" x14ac:dyDescent="0.25">
      <c r="A1" s="48"/>
      <c r="B1" s="48"/>
      <c r="C1" s="48"/>
      <c r="D1" s="48"/>
      <c r="E1" s="48"/>
      <c r="F1" s="48"/>
      <c r="G1" s="49"/>
      <c r="H1" s="48"/>
    </row>
    <row r="2" spans="1:8" x14ac:dyDescent="0.2">
      <c r="A2" s="48"/>
      <c r="B2" s="229" t="s">
        <v>49</v>
      </c>
      <c r="C2" s="230"/>
      <c r="D2" s="230"/>
      <c r="E2" s="230"/>
      <c r="F2" s="230"/>
      <c r="G2" s="231"/>
      <c r="H2" s="48"/>
    </row>
    <row r="3" spans="1:8" ht="13.5" thickBot="1" x14ac:dyDescent="0.25">
      <c r="A3" s="48"/>
      <c r="B3" s="232"/>
      <c r="C3" s="233"/>
      <c r="D3" s="233"/>
      <c r="E3" s="233"/>
      <c r="F3" s="233"/>
      <c r="G3" s="234"/>
      <c r="H3" s="48"/>
    </row>
    <row r="4" spans="1:8" s="2" customFormat="1" ht="12" thickBot="1" x14ac:dyDescent="0.25">
      <c r="A4" s="50"/>
      <c r="B4" s="79" t="s">
        <v>40</v>
      </c>
      <c r="C4" s="8" t="s">
        <v>0</v>
      </c>
      <c r="D4" s="8" t="s">
        <v>3</v>
      </c>
      <c r="E4" s="8" t="s">
        <v>1</v>
      </c>
      <c r="F4" s="8" t="s">
        <v>2</v>
      </c>
      <c r="G4" s="9" t="s">
        <v>8</v>
      </c>
      <c r="H4" s="50"/>
    </row>
    <row r="5" spans="1:8" x14ac:dyDescent="0.2">
      <c r="A5" s="48"/>
      <c r="B5" s="10" t="s">
        <v>4</v>
      </c>
      <c r="C5" s="6"/>
      <c r="D5" s="43">
        <v>27865</v>
      </c>
      <c r="E5" s="43">
        <v>219183</v>
      </c>
      <c r="F5" s="43">
        <f>D5+E5</f>
        <v>247048</v>
      </c>
      <c r="G5" s="11"/>
      <c r="H5" s="48"/>
    </row>
    <row r="6" spans="1:8" x14ac:dyDescent="0.2">
      <c r="A6" s="48"/>
      <c r="B6" s="12" t="s">
        <v>187</v>
      </c>
      <c r="C6" s="6"/>
      <c r="D6" s="6">
        <v>3197777</v>
      </c>
      <c r="E6" s="72">
        <v>922235</v>
      </c>
      <c r="F6" s="46">
        <f>D6+E6</f>
        <v>4120012</v>
      </c>
      <c r="G6" s="74">
        <f>F6/F14</f>
        <v>0.86501301294912314</v>
      </c>
      <c r="H6" s="48"/>
    </row>
    <row r="7" spans="1:8" x14ac:dyDescent="0.2">
      <c r="A7" s="48"/>
      <c r="B7" s="13"/>
      <c r="C7" s="6"/>
      <c r="D7" s="6"/>
      <c r="E7" s="72"/>
      <c r="F7" s="46"/>
      <c r="G7" s="15"/>
      <c r="H7" s="48"/>
    </row>
    <row r="8" spans="1:8" x14ac:dyDescent="0.2">
      <c r="A8" s="48"/>
      <c r="B8" s="16" t="s">
        <v>5</v>
      </c>
      <c r="C8" s="47">
        <v>977006</v>
      </c>
      <c r="D8" s="6"/>
      <c r="E8" s="72"/>
      <c r="F8" s="46"/>
      <c r="G8" s="74"/>
      <c r="H8" s="48"/>
    </row>
    <row r="9" spans="1:8" s="1" customFormat="1" x14ac:dyDescent="0.2">
      <c r="A9" s="51"/>
      <c r="B9" s="12" t="s">
        <v>27</v>
      </c>
      <c r="C9" s="46">
        <v>641229</v>
      </c>
      <c r="D9" s="6"/>
      <c r="E9" s="72"/>
      <c r="F9" s="46">
        <f>C9</f>
        <v>641229</v>
      </c>
      <c r="G9" s="74">
        <f>F9/F14</f>
        <v>0.13462859556728313</v>
      </c>
      <c r="H9" s="51"/>
    </row>
    <row r="10" spans="1:8" x14ac:dyDescent="0.2">
      <c r="A10" s="48"/>
      <c r="B10" s="16" t="s">
        <v>6</v>
      </c>
      <c r="C10" s="47">
        <v>300604</v>
      </c>
      <c r="D10" s="6"/>
      <c r="E10" s="72"/>
      <c r="F10" s="46"/>
      <c r="G10" s="74"/>
      <c r="H10" s="48"/>
    </row>
    <row r="11" spans="1:8" x14ac:dyDescent="0.2">
      <c r="A11" s="48"/>
      <c r="B11" s="13"/>
      <c r="C11" s="6"/>
      <c r="D11" s="6"/>
      <c r="E11" s="72"/>
      <c r="F11" s="46"/>
      <c r="G11" s="15"/>
      <c r="H11" s="48"/>
    </row>
    <row r="12" spans="1:8" s="1" customFormat="1" x14ac:dyDescent="0.2">
      <c r="A12" s="51"/>
      <c r="B12" s="12" t="s">
        <v>7</v>
      </c>
      <c r="C12" s="6"/>
      <c r="D12" s="6"/>
      <c r="E12" s="72"/>
      <c r="F12" s="46">
        <v>1707</v>
      </c>
      <c r="G12" s="74">
        <f>F12/F14</f>
        <v>3.583914835937743E-4</v>
      </c>
      <c r="H12" s="51"/>
    </row>
    <row r="13" spans="1:8" x14ac:dyDescent="0.2">
      <c r="A13" s="48"/>
      <c r="B13" s="13"/>
      <c r="C13" s="17"/>
      <c r="D13" s="17"/>
      <c r="E13" s="17"/>
      <c r="F13" s="76"/>
      <c r="G13" s="15"/>
      <c r="H13" s="48"/>
    </row>
    <row r="14" spans="1:8" s="1" customFormat="1" ht="13.5" thickBot="1" x14ac:dyDescent="0.25">
      <c r="A14" s="51"/>
      <c r="B14" s="18"/>
      <c r="C14" s="19"/>
      <c r="D14" s="19"/>
      <c r="E14" s="73" t="s">
        <v>39</v>
      </c>
      <c r="F14" s="21">
        <f>F6+F9+F12</f>
        <v>4762948</v>
      </c>
      <c r="G14" s="75">
        <f>SUM(G6:G12)</f>
        <v>1</v>
      </c>
      <c r="H14" s="51"/>
    </row>
    <row r="15" spans="1:8" x14ac:dyDescent="0.2">
      <c r="A15" s="48"/>
      <c r="B15" s="20" t="s">
        <v>50</v>
      </c>
      <c r="F15" s="33"/>
      <c r="H15" s="48"/>
    </row>
    <row r="16" spans="1:8" ht="13.5" thickBot="1" x14ac:dyDescent="0.25">
      <c r="A16" s="48"/>
      <c r="B16" s="48"/>
      <c r="C16" s="48"/>
      <c r="D16" s="48"/>
      <c r="E16" s="48"/>
      <c r="F16" s="48"/>
      <c r="G16" s="49"/>
      <c r="H16" s="48"/>
    </row>
    <row r="17" spans="1:16" x14ac:dyDescent="0.2">
      <c r="A17" s="48"/>
      <c r="B17" s="235" t="s">
        <v>51</v>
      </c>
      <c r="C17" s="236"/>
      <c r="D17" s="236"/>
      <c r="E17" s="236"/>
      <c r="F17" s="236"/>
      <c r="G17" s="237"/>
      <c r="H17" s="48"/>
    </row>
    <row r="18" spans="1:16" ht="13.5" thickBot="1" x14ac:dyDescent="0.25">
      <c r="A18" s="48"/>
      <c r="B18" s="238"/>
      <c r="C18" s="239"/>
      <c r="D18" s="239"/>
      <c r="E18" s="239"/>
      <c r="F18" s="239"/>
      <c r="G18" s="240"/>
      <c r="H18" s="48"/>
    </row>
    <row r="19" spans="1:16" ht="32.25" thickBot="1" x14ac:dyDescent="0.3">
      <c r="A19" s="48"/>
      <c r="B19" s="68" t="s">
        <v>10</v>
      </c>
      <c r="C19" s="69" t="s">
        <v>11</v>
      </c>
      <c r="D19" s="68" t="s">
        <v>38</v>
      </c>
      <c r="H19" s="48"/>
      <c r="L19" s="88"/>
      <c r="M19" s="89"/>
      <c r="N19" s="87"/>
      <c r="O19" s="87"/>
      <c r="P19" s="87"/>
    </row>
    <row r="20" spans="1:16" ht="13.5" x14ac:dyDescent="0.25">
      <c r="A20" s="48"/>
      <c r="B20" s="22" t="s">
        <v>13</v>
      </c>
      <c r="C20" s="28">
        <f>F31</f>
        <v>1913863</v>
      </c>
      <c r="D20" s="25">
        <f>C20/F14</f>
        <v>0.4018231985736565</v>
      </c>
      <c r="H20" s="48"/>
      <c r="L20" s="88"/>
      <c r="M20" s="89"/>
      <c r="N20" s="87"/>
      <c r="O20" s="89"/>
      <c r="P20" s="89"/>
    </row>
    <row r="21" spans="1:16" ht="13.5" x14ac:dyDescent="0.25">
      <c r="A21" s="48"/>
      <c r="B21" s="23" t="s">
        <v>14</v>
      </c>
      <c r="C21" s="29">
        <f>F32</f>
        <v>533907</v>
      </c>
      <c r="D21" s="26">
        <f>C21/F14</f>
        <v>0.11209591202759299</v>
      </c>
      <c r="F21" s="1" t="s">
        <v>31</v>
      </c>
      <c r="H21" s="48"/>
      <c r="L21" s="90"/>
    </row>
    <row r="22" spans="1:16" ht="14.25" thickBot="1" x14ac:dyDescent="0.3">
      <c r="A22" s="48"/>
      <c r="B22" s="24" t="s">
        <v>12</v>
      </c>
      <c r="C22" s="30">
        <f>F33</f>
        <v>131174</v>
      </c>
      <c r="D22" s="27">
        <f>C22/F14</f>
        <v>2.7540506425852224E-2</v>
      </c>
      <c r="E22" s="42" t="s">
        <v>32</v>
      </c>
      <c r="H22" s="48"/>
      <c r="L22" s="88"/>
      <c r="M22" s="89"/>
      <c r="N22" s="87"/>
      <c r="O22" s="87"/>
      <c r="P22" s="87"/>
    </row>
    <row r="23" spans="1:16" ht="14.25" thickBot="1" x14ac:dyDescent="0.3">
      <c r="A23" s="48"/>
      <c r="B23" s="31" t="s">
        <v>9</v>
      </c>
      <c r="C23" s="66">
        <f>SUM(C20:C22)</f>
        <v>2578944</v>
      </c>
      <c r="D23" s="32">
        <f>C23/F14</f>
        <v>0.54145961702710166</v>
      </c>
      <c r="F23" s="67">
        <f>F14+C23+F5</f>
        <v>7588940</v>
      </c>
      <c r="H23" s="48"/>
      <c r="L23" s="90"/>
    </row>
    <row r="24" spans="1:16" ht="13.5" x14ac:dyDescent="0.25">
      <c r="A24" s="48"/>
      <c r="B24" s="20" t="s">
        <v>52</v>
      </c>
      <c r="H24" s="48"/>
      <c r="L24" s="88"/>
      <c r="M24" s="89"/>
      <c r="N24" s="87"/>
      <c r="O24" s="87"/>
      <c r="P24" s="87"/>
    </row>
    <row r="25" spans="1:16" ht="14.25" thickBot="1" x14ac:dyDescent="0.3">
      <c r="A25" s="48"/>
      <c r="H25" s="48"/>
      <c r="L25" s="90"/>
    </row>
    <row r="26" spans="1:16" ht="16.5" thickBot="1" x14ac:dyDescent="0.3">
      <c r="A26" s="48"/>
      <c r="B26" s="62" t="s">
        <v>33</v>
      </c>
      <c r="C26" s="63">
        <f>F14/C23</f>
        <v>1.8468597999801468</v>
      </c>
      <c r="D26" s="3"/>
      <c r="F26" s="33"/>
      <c r="H26" s="48"/>
      <c r="L26" s="88"/>
      <c r="M26" s="87"/>
      <c r="N26" s="89"/>
      <c r="O26" s="89"/>
      <c r="P26" s="89"/>
    </row>
    <row r="27" spans="1:16" ht="16.5" thickBot="1" x14ac:dyDescent="0.3">
      <c r="A27" s="48"/>
      <c r="B27" s="70" t="s">
        <v>34</v>
      </c>
      <c r="C27" s="71">
        <f>F14/C20</f>
        <v>2.488656711582804</v>
      </c>
      <c r="D27" s="40"/>
      <c r="H27" s="48"/>
      <c r="L27" s="88"/>
      <c r="M27" s="87"/>
      <c r="N27" s="89"/>
      <c r="O27" s="89"/>
      <c r="P27" s="89"/>
    </row>
    <row r="28" spans="1:16" ht="15.75" x14ac:dyDescent="0.25">
      <c r="A28" s="48"/>
      <c r="B28" s="38"/>
      <c r="C28" s="39"/>
      <c r="D28" s="3"/>
      <c r="H28" s="48"/>
      <c r="L28" s="88"/>
      <c r="M28" s="87"/>
      <c r="N28" s="89"/>
      <c r="O28" s="89"/>
      <c r="P28" s="89"/>
    </row>
    <row r="29" spans="1:16" ht="13.5" x14ac:dyDescent="0.25">
      <c r="A29" s="48"/>
      <c r="B29" s="48"/>
      <c r="C29" s="48"/>
      <c r="D29" s="48"/>
      <c r="E29" s="48"/>
      <c r="F29" s="48"/>
      <c r="G29" s="49"/>
      <c r="H29" s="48"/>
      <c r="L29" s="88"/>
      <c r="M29" s="87"/>
    </row>
    <row r="30" spans="1:16" x14ac:dyDescent="0.2">
      <c r="A30" s="48"/>
      <c r="C30" s="59" t="s">
        <v>17</v>
      </c>
      <c r="D30" s="60" t="s">
        <v>19</v>
      </c>
      <c r="E30" s="60" t="s">
        <v>20</v>
      </c>
      <c r="F30" s="61" t="s">
        <v>21</v>
      </c>
      <c r="H30" s="48"/>
    </row>
    <row r="31" spans="1:16" x14ac:dyDescent="0.2">
      <c r="A31" s="48"/>
      <c r="B31" s="53" t="s">
        <v>15</v>
      </c>
      <c r="C31" s="33">
        <v>1348935</v>
      </c>
      <c r="D31" s="33">
        <v>497006</v>
      </c>
      <c r="E31" s="33">
        <v>67922</v>
      </c>
      <c r="F31" s="35">
        <f>SUM(C31:E31)</f>
        <v>1913863</v>
      </c>
      <c r="H31" s="48"/>
    </row>
    <row r="32" spans="1:16" x14ac:dyDescent="0.2">
      <c r="A32" s="48"/>
      <c r="B32" s="54" t="s">
        <v>16</v>
      </c>
      <c r="C32" s="33">
        <v>477784</v>
      </c>
      <c r="D32" s="33">
        <v>47598</v>
      </c>
      <c r="E32" s="33">
        <v>8525</v>
      </c>
      <c r="F32" s="35">
        <f>SUM(C32:E32)</f>
        <v>533907</v>
      </c>
      <c r="H32" s="48"/>
    </row>
    <row r="33" spans="1:8" ht="13.5" thickBot="1" x14ac:dyDescent="0.25">
      <c r="A33" s="48"/>
      <c r="B33" s="54" t="s">
        <v>18</v>
      </c>
      <c r="C33" s="34">
        <v>131174</v>
      </c>
      <c r="D33" s="34">
        <v>0</v>
      </c>
      <c r="E33" s="34">
        <v>0</v>
      </c>
      <c r="F33" s="35">
        <f>SUM(C33:E33)</f>
        <v>131174</v>
      </c>
      <c r="H33" s="48"/>
    </row>
    <row r="34" spans="1:8" x14ac:dyDescent="0.2">
      <c r="A34" s="48"/>
      <c r="B34" s="80" t="s">
        <v>26</v>
      </c>
      <c r="C34" s="36">
        <f>SUM(C31:C33)</f>
        <v>1957893</v>
      </c>
      <c r="D34" s="33">
        <f>SUM(D31:D33)</f>
        <v>544604</v>
      </c>
      <c r="E34" s="33">
        <f>SUM(E31:E33)</f>
        <v>76447</v>
      </c>
      <c r="F34" s="67">
        <f>SUM(C34:E34)</f>
        <v>2578944</v>
      </c>
      <c r="H34" s="48"/>
    </row>
    <row r="35" spans="1:8" x14ac:dyDescent="0.2">
      <c r="A35" s="48"/>
      <c r="B35" s="48"/>
      <c r="C35" s="48"/>
      <c r="D35" s="48"/>
      <c r="E35" s="48"/>
      <c r="F35" s="48"/>
      <c r="G35" s="49"/>
      <c r="H35" s="48"/>
    </row>
    <row r="36" spans="1:8" ht="13.5" thickBot="1" x14ac:dyDescent="0.25">
      <c r="A36" s="48"/>
      <c r="B36" s="65"/>
      <c r="C36" s="37" t="s">
        <v>22</v>
      </c>
      <c r="D36" s="37" t="s">
        <v>23</v>
      </c>
      <c r="E36" s="37" t="s">
        <v>24</v>
      </c>
      <c r="F36" s="81" t="s">
        <v>21</v>
      </c>
      <c r="H36" s="48"/>
    </row>
    <row r="37" spans="1:8" x14ac:dyDescent="0.2">
      <c r="A37" s="48"/>
      <c r="B37" s="80" t="s">
        <v>25</v>
      </c>
      <c r="C37" s="84">
        <f>F31</f>
        <v>1913863</v>
      </c>
      <c r="D37" s="85">
        <f>F32</f>
        <v>533907</v>
      </c>
      <c r="E37" s="86">
        <f>C33+D34+E34</f>
        <v>752225</v>
      </c>
      <c r="F37" s="67">
        <f>SUM(C37:E37)</f>
        <v>3199995</v>
      </c>
      <c r="H37" s="48"/>
    </row>
    <row r="38" spans="1:8" x14ac:dyDescent="0.2">
      <c r="A38" s="48"/>
      <c r="H38" s="48"/>
    </row>
    <row r="39" spans="1:8" x14ac:dyDescent="0.2">
      <c r="A39" s="48"/>
      <c r="B39" s="48"/>
      <c r="C39" s="48"/>
      <c r="D39" s="48"/>
      <c r="E39" s="48"/>
      <c r="F39" s="48"/>
      <c r="G39" s="49"/>
      <c r="H39" s="48"/>
    </row>
  </sheetData>
  <mergeCells count="2">
    <mergeCell ref="B2:G3"/>
    <mergeCell ref="B17:G18"/>
  </mergeCells>
  <phoneticPr fontId="0" type="noConversion"/>
  <pageMargins left="0.78740157499999996" right="0.78740157499999996" top="0.65" bottom="0.55000000000000004" header="0.4921259845" footer="0.4921259845"/>
  <pageSetup paperSize="9" scale="87" orientation="landscape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zoomScale="80" zoomScaleNormal="80" workbookViewId="0">
      <selection activeCell="B6" sqref="B6"/>
    </sheetView>
  </sheetViews>
  <sheetFormatPr defaultRowHeight="12.75" x14ac:dyDescent="0.2"/>
  <cols>
    <col min="2" max="2" width="55.28515625" customWidth="1"/>
    <col min="3" max="6" width="16.7109375" customWidth="1"/>
    <col min="7" max="7" width="10.5703125" style="4" bestFit="1" customWidth="1"/>
  </cols>
  <sheetData>
    <row r="1" spans="1:16" ht="13.5" thickBot="1" x14ac:dyDescent="0.25">
      <c r="A1" s="48"/>
      <c r="B1" s="48"/>
      <c r="C1" s="48"/>
      <c r="D1" s="48"/>
      <c r="E1" s="48"/>
      <c r="F1" s="48"/>
      <c r="G1" s="49"/>
      <c r="H1" s="48"/>
    </row>
    <row r="2" spans="1:16" x14ac:dyDescent="0.2">
      <c r="A2" s="48"/>
      <c r="B2" s="229" t="s">
        <v>45</v>
      </c>
      <c r="C2" s="230"/>
      <c r="D2" s="230"/>
      <c r="E2" s="230"/>
      <c r="F2" s="230"/>
      <c r="G2" s="231"/>
      <c r="H2" s="48"/>
    </row>
    <row r="3" spans="1:16" ht="13.5" thickBot="1" x14ac:dyDescent="0.25">
      <c r="A3" s="48"/>
      <c r="B3" s="232"/>
      <c r="C3" s="233"/>
      <c r="D3" s="233"/>
      <c r="E3" s="233"/>
      <c r="F3" s="233"/>
      <c r="G3" s="234"/>
      <c r="H3" s="48"/>
    </row>
    <row r="4" spans="1:16" s="2" customFormat="1" ht="12" thickBot="1" x14ac:dyDescent="0.25">
      <c r="A4" s="50"/>
      <c r="B4" s="79" t="s">
        <v>40</v>
      </c>
      <c r="C4" s="8" t="s">
        <v>0</v>
      </c>
      <c r="D4" s="8" t="s">
        <v>3</v>
      </c>
      <c r="E4" s="8" t="s">
        <v>1</v>
      </c>
      <c r="F4" s="8" t="s">
        <v>2</v>
      </c>
      <c r="G4" s="9" t="s">
        <v>8</v>
      </c>
      <c r="H4" s="50"/>
    </row>
    <row r="5" spans="1:16" x14ac:dyDescent="0.2">
      <c r="A5" s="48"/>
      <c r="B5" s="10" t="s">
        <v>4</v>
      </c>
      <c r="C5" s="7"/>
      <c r="D5" s="5">
        <v>29046</v>
      </c>
      <c r="E5" s="5">
        <v>221858</v>
      </c>
      <c r="F5" s="5">
        <f>D5+E5</f>
        <v>250904</v>
      </c>
      <c r="G5" s="11"/>
      <c r="H5" s="48"/>
    </row>
    <row r="6" spans="1:16" x14ac:dyDescent="0.2">
      <c r="A6" s="48"/>
      <c r="B6" s="12" t="s">
        <v>187</v>
      </c>
      <c r="C6" s="6"/>
      <c r="D6" s="6">
        <v>3139997</v>
      </c>
      <c r="E6" s="72">
        <v>947769</v>
      </c>
      <c r="F6" s="46">
        <f>D6+E6</f>
        <v>4087766</v>
      </c>
      <c r="G6" s="74">
        <f>F6/F14</f>
        <v>0.86351517691561674</v>
      </c>
      <c r="H6" s="48"/>
    </row>
    <row r="7" spans="1:16" x14ac:dyDescent="0.2">
      <c r="A7" s="48"/>
      <c r="B7" s="13"/>
      <c r="C7" s="14"/>
      <c r="D7" s="14"/>
      <c r="E7" s="14"/>
      <c r="F7" s="78"/>
      <c r="G7" s="15"/>
      <c r="H7" s="48"/>
    </row>
    <row r="8" spans="1:16" x14ac:dyDescent="0.2">
      <c r="A8" s="48"/>
      <c r="B8" s="16" t="s">
        <v>5</v>
      </c>
      <c r="C8" s="45">
        <v>994676</v>
      </c>
      <c r="D8" s="5"/>
      <c r="E8" s="77"/>
      <c r="F8" s="45"/>
      <c r="G8" s="74"/>
      <c r="H8" s="48"/>
    </row>
    <row r="9" spans="1:16" s="1" customFormat="1" x14ac:dyDescent="0.2">
      <c r="A9" s="51"/>
      <c r="B9" s="12" t="s">
        <v>27</v>
      </c>
      <c r="C9" s="46">
        <v>644339</v>
      </c>
      <c r="D9" s="6"/>
      <c r="E9" s="72"/>
      <c r="F9" s="46">
        <f>C9</f>
        <v>644339</v>
      </c>
      <c r="G9" s="74">
        <f>F9/F14</f>
        <v>0.13611261152879875</v>
      </c>
      <c r="H9" s="51"/>
    </row>
    <row r="10" spans="1:16" ht="13.5" x14ac:dyDescent="0.25">
      <c r="A10" s="48"/>
      <c r="B10" s="16" t="s">
        <v>6</v>
      </c>
      <c r="C10" s="45">
        <v>297428</v>
      </c>
      <c r="D10" s="5"/>
      <c r="E10" s="77"/>
      <c r="F10" s="45"/>
      <c r="G10" s="74"/>
      <c r="H10" s="48"/>
      <c r="L10" s="90"/>
    </row>
    <row r="11" spans="1:16" ht="13.5" x14ac:dyDescent="0.25">
      <c r="A11" s="48"/>
      <c r="B11" s="13"/>
      <c r="C11" s="14"/>
      <c r="D11" s="14"/>
      <c r="E11" s="14"/>
      <c r="F11" s="78"/>
      <c r="G11" s="15"/>
      <c r="H11" s="48"/>
      <c r="L11" s="88"/>
      <c r="M11" s="89"/>
      <c r="N11" s="87"/>
      <c r="O11" s="87"/>
      <c r="P11" s="87"/>
    </row>
    <row r="12" spans="1:16" s="1" customFormat="1" ht="13.5" x14ac:dyDescent="0.25">
      <c r="A12" s="51"/>
      <c r="B12" s="12" t="s">
        <v>7</v>
      </c>
      <c r="C12" s="6"/>
      <c r="D12" s="6"/>
      <c r="E12" s="72"/>
      <c r="F12" s="46">
        <v>1762</v>
      </c>
      <c r="G12" s="74">
        <f>F12/F14</f>
        <v>3.7221155558447248E-4</v>
      </c>
      <c r="H12" s="51"/>
      <c r="L12" s="88"/>
      <c r="M12" s="89"/>
      <c r="N12" s="87"/>
      <c r="O12" s="89"/>
      <c r="P12" s="89"/>
    </row>
    <row r="13" spans="1:16" ht="13.5" x14ac:dyDescent="0.25">
      <c r="A13" s="48"/>
      <c r="B13" s="13"/>
      <c r="C13" s="17"/>
      <c r="D13" s="17"/>
      <c r="E13" s="17"/>
      <c r="F13" s="76"/>
      <c r="G13" s="15"/>
      <c r="H13" s="48"/>
      <c r="L13" s="90"/>
    </row>
    <row r="14" spans="1:16" s="1" customFormat="1" ht="14.25" thickBot="1" x14ac:dyDescent="0.3">
      <c r="A14" s="51"/>
      <c r="B14" s="18"/>
      <c r="C14" s="19"/>
      <c r="D14" s="19"/>
      <c r="E14" s="73" t="s">
        <v>39</v>
      </c>
      <c r="F14" s="21">
        <f>F6+F9+F12</f>
        <v>4733867</v>
      </c>
      <c r="G14" s="75">
        <f>SUM(G6:G12)</f>
        <v>0.99999999999999989</v>
      </c>
      <c r="H14" s="51"/>
      <c r="L14" s="88"/>
      <c r="M14" s="89"/>
      <c r="N14" s="87"/>
      <c r="O14" s="87"/>
      <c r="P14" s="87"/>
    </row>
    <row r="15" spans="1:16" ht="13.5" x14ac:dyDescent="0.25">
      <c r="A15" s="48"/>
      <c r="B15" s="20" t="s">
        <v>47</v>
      </c>
      <c r="H15" s="48"/>
      <c r="L15" s="90"/>
    </row>
    <row r="16" spans="1:16" ht="14.25" thickBot="1" x14ac:dyDescent="0.3">
      <c r="A16" s="48"/>
      <c r="B16" s="48"/>
      <c r="C16" s="48"/>
      <c r="D16" s="48"/>
      <c r="E16" s="48"/>
      <c r="F16" s="48"/>
      <c r="G16" s="49"/>
      <c r="H16" s="48"/>
      <c r="L16" s="88"/>
      <c r="M16" s="89"/>
      <c r="N16" s="87"/>
      <c r="O16" s="87"/>
      <c r="P16" s="87"/>
    </row>
    <row r="17" spans="1:16" ht="13.5" x14ac:dyDescent="0.25">
      <c r="A17" s="48"/>
      <c r="B17" s="235" t="s">
        <v>46</v>
      </c>
      <c r="C17" s="236"/>
      <c r="D17" s="236"/>
      <c r="E17" s="236"/>
      <c r="F17" s="236"/>
      <c r="G17" s="237"/>
      <c r="H17" s="48"/>
      <c r="L17" s="90"/>
    </row>
    <row r="18" spans="1:16" ht="14.25" thickBot="1" x14ac:dyDescent="0.3">
      <c r="A18" s="48"/>
      <c r="B18" s="238"/>
      <c r="C18" s="239"/>
      <c r="D18" s="239"/>
      <c r="E18" s="239"/>
      <c r="F18" s="239"/>
      <c r="G18" s="240"/>
      <c r="H18" s="48"/>
      <c r="L18" s="88"/>
      <c r="M18" s="87"/>
      <c r="N18" s="89"/>
      <c r="O18" s="89"/>
      <c r="P18" s="89"/>
    </row>
    <row r="19" spans="1:16" ht="32.25" thickBot="1" x14ac:dyDescent="0.3">
      <c r="A19" s="48"/>
      <c r="B19" s="68" t="s">
        <v>10</v>
      </c>
      <c r="C19" s="69" t="s">
        <v>11</v>
      </c>
      <c r="D19" s="68" t="s">
        <v>38</v>
      </c>
      <c r="H19" s="48"/>
      <c r="L19" s="88"/>
      <c r="M19" s="87"/>
      <c r="N19" s="89"/>
      <c r="O19" s="89"/>
      <c r="P19" s="89"/>
    </row>
    <row r="20" spans="1:16" ht="13.5" x14ac:dyDescent="0.25">
      <c r="A20" s="48"/>
      <c r="B20" s="22" t="s">
        <v>13</v>
      </c>
      <c r="C20" s="28">
        <f>F31</f>
        <v>1904721</v>
      </c>
      <c r="D20" s="25">
        <f>C20/F14</f>
        <v>0.40236048034302613</v>
      </c>
      <c r="H20" s="48"/>
      <c r="L20" s="88"/>
      <c r="M20" s="87"/>
      <c r="N20" s="89"/>
      <c r="O20" s="89"/>
      <c r="P20" s="89"/>
    </row>
    <row r="21" spans="1:16" ht="13.5" x14ac:dyDescent="0.25">
      <c r="A21" s="48"/>
      <c r="B21" s="23" t="s">
        <v>14</v>
      </c>
      <c r="C21" s="29">
        <f>F32</f>
        <v>543257</v>
      </c>
      <c r="D21" s="26">
        <f>C21/F14</f>
        <v>0.11475966688544481</v>
      </c>
      <c r="F21" s="1" t="s">
        <v>31</v>
      </c>
      <c r="H21" s="48"/>
      <c r="L21" s="88"/>
      <c r="M21" s="87"/>
      <c r="N21" s="89"/>
      <c r="O21" s="89"/>
    </row>
    <row r="22" spans="1:16" ht="13.5" thickBot="1" x14ac:dyDescent="0.25">
      <c r="A22" s="48"/>
      <c r="B22" s="24" t="s">
        <v>12</v>
      </c>
      <c r="C22" s="30">
        <f>F33</f>
        <v>126747</v>
      </c>
      <c r="D22" s="27">
        <f>C22/F14</f>
        <v>2.6774516478811086E-2</v>
      </c>
      <c r="E22" s="42" t="s">
        <v>32</v>
      </c>
      <c r="H22" s="48"/>
    </row>
    <row r="23" spans="1:16" ht="13.5" thickBot="1" x14ac:dyDescent="0.25">
      <c r="A23" s="48"/>
      <c r="B23" s="31" t="s">
        <v>9</v>
      </c>
      <c r="C23" s="66">
        <f>SUM(C20:C22)</f>
        <v>2574725</v>
      </c>
      <c r="D23" s="32">
        <f>C23/F14</f>
        <v>0.54389466370728201</v>
      </c>
      <c r="F23" s="67">
        <f>F14+C23+F5</f>
        <v>7559496</v>
      </c>
      <c r="H23" s="48"/>
    </row>
    <row r="24" spans="1:16" x14ac:dyDescent="0.2">
      <c r="A24" s="48"/>
      <c r="B24" s="20" t="s">
        <v>48</v>
      </c>
      <c r="H24" s="48"/>
    </row>
    <row r="25" spans="1:16" ht="13.5" thickBot="1" x14ac:dyDescent="0.25">
      <c r="A25" s="48"/>
      <c r="H25" s="48"/>
    </row>
    <row r="26" spans="1:16" ht="16.5" thickBot="1" x14ac:dyDescent="0.3">
      <c r="A26" s="48"/>
      <c r="B26" s="62" t="s">
        <v>33</v>
      </c>
      <c r="C26" s="63">
        <f>F14/C23</f>
        <v>1.8385913058676169</v>
      </c>
      <c r="D26" s="3"/>
      <c r="F26" s="33"/>
      <c r="H26" s="48"/>
    </row>
    <row r="27" spans="1:16" ht="16.5" thickBot="1" x14ac:dyDescent="0.3">
      <c r="A27" s="48"/>
      <c r="B27" s="70" t="s">
        <v>34</v>
      </c>
      <c r="C27" s="71">
        <f>F14/C20</f>
        <v>2.4853335475379335</v>
      </c>
      <c r="D27" s="40"/>
      <c r="H27" s="48"/>
    </row>
    <row r="28" spans="1:16" ht="15.75" x14ac:dyDescent="0.25">
      <c r="A28" s="48"/>
      <c r="B28" s="38"/>
      <c r="C28" s="39"/>
      <c r="D28" s="3"/>
      <c r="H28" s="48"/>
    </row>
    <row r="29" spans="1:16" x14ac:dyDescent="0.2">
      <c r="A29" s="48"/>
      <c r="B29" s="48"/>
      <c r="C29" s="48"/>
      <c r="D29" s="48"/>
      <c r="E29" s="48"/>
      <c r="F29" s="48"/>
      <c r="G29" s="49"/>
      <c r="H29" s="48"/>
    </row>
    <row r="30" spans="1:16" x14ac:dyDescent="0.2">
      <c r="A30" s="48"/>
      <c r="C30" s="59" t="s">
        <v>17</v>
      </c>
      <c r="D30" s="60" t="s">
        <v>19</v>
      </c>
      <c r="E30" s="60" t="s">
        <v>20</v>
      </c>
      <c r="F30" s="61" t="s">
        <v>21</v>
      </c>
      <c r="H30" s="48"/>
    </row>
    <row r="31" spans="1:16" x14ac:dyDescent="0.2">
      <c r="A31" s="48"/>
      <c r="B31" s="53" t="s">
        <v>15</v>
      </c>
      <c r="C31" s="33">
        <v>1340879</v>
      </c>
      <c r="D31" s="33">
        <v>494837</v>
      </c>
      <c r="E31" s="33">
        <v>69005</v>
      </c>
      <c r="F31" s="35">
        <f>SUM(C31:E31)</f>
        <v>1904721</v>
      </c>
      <c r="H31" s="48"/>
    </row>
    <row r="32" spans="1:16" x14ac:dyDescent="0.2">
      <c r="A32" s="48"/>
      <c r="B32" s="54" t="s">
        <v>16</v>
      </c>
      <c r="C32" s="33">
        <v>487475</v>
      </c>
      <c r="D32" s="33">
        <v>47086</v>
      </c>
      <c r="E32" s="33">
        <v>8696</v>
      </c>
      <c r="F32" s="35">
        <f>SUM(C32:E32)</f>
        <v>543257</v>
      </c>
      <c r="H32" s="48"/>
    </row>
    <row r="33" spans="1:8" ht="13.5" thickBot="1" x14ac:dyDescent="0.25">
      <c r="A33" s="48"/>
      <c r="B33" s="54" t="s">
        <v>18</v>
      </c>
      <c r="C33" s="34">
        <v>126747</v>
      </c>
      <c r="D33" s="34">
        <v>0</v>
      </c>
      <c r="E33" s="34">
        <v>0</v>
      </c>
      <c r="F33" s="35">
        <f>SUM(C33:E33)</f>
        <v>126747</v>
      </c>
      <c r="H33" s="48"/>
    </row>
    <row r="34" spans="1:8" x14ac:dyDescent="0.2">
      <c r="A34" s="48"/>
      <c r="B34" s="80" t="s">
        <v>26</v>
      </c>
      <c r="C34" s="36">
        <f>SUM(C31:C33)</f>
        <v>1955101</v>
      </c>
      <c r="D34" s="36">
        <f>SUM(D31:D33)</f>
        <v>541923</v>
      </c>
      <c r="E34" s="36">
        <f>SUM(E31:E33)</f>
        <v>77701</v>
      </c>
      <c r="F34" s="83">
        <f>SUM(C34:E34)</f>
        <v>2574725</v>
      </c>
      <c r="H34" s="48"/>
    </row>
    <row r="35" spans="1:8" x14ac:dyDescent="0.2">
      <c r="A35" s="48"/>
      <c r="B35" s="48"/>
      <c r="C35" s="48"/>
      <c r="D35" s="48"/>
      <c r="E35" s="48"/>
      <c r="F35" s="48"/>
      <c r="G35" s="49"/>
      <c r="H35" s="48"/>
    </row>
    <row r="36" spans="1:8" ht="13.5" thickBot="1" x14ac:dyDescent="0.25">
      <c r="A36" s="48"/>
      <c r="B36" s="65"/>
      <c r="C36" s="37" t="s">
        <v>22</v>
      </c>
      <c r="D36" s="37" t="s">
        <v>23</v>
      </c>
      <c r="E36" s="37" t="s">
        <v>24</v>
      </c>
      <c r="F36" s="81" t="s">
        <v>21</v>
      </c>
      <c r="H36" s="48"/>
    </row>
    <row r="37" spans="1:8" x14ac:dyDescent="0.2">
      <c r="A37" s="48"/>
      <c r="B37" s="80" t="s">
        <v>25</v>
      </c>
      <c r="C37" s="84">
        <f>F31</f>
        <v>1904721</v>
      </c>
      <c r="D37" s="85">
        <f>F32</f>
        <v>543257</v>
      </c>
      <c r="E37" s="86">
        <f>C33+D34+E34</f>
        <v>746371</v>
      </c>
      <c r="F37" s="67">
        <f>SUM(C37:E37)</f>
        <v>3194349</v>
      </c>
      <c r="H37" s="48"/>
    </row>
    <row r="38" spans="1:8" x14ac:dyDescent="0.2">
      <c r="A38" s="48"/>
      <c r="H38" s="48"/>
    </row>
    <row r="39" spans="1:8" x14ac:dyDescent="0.2">
      <c r="A39" s="48"/>
      <c r="B39" s="48"/>
      <c r="C39" s="48"/>
      <c r="D39" s="48"/>
      <c r="E39" s="48"/>
      <c r="F39" s="48"/>
      <c r="G39" s="49"/>
      <c r="H39" s="48"/>
    </row>
  </sheetData>
  <mergeCells count="2">
    <mergeCell ref="B2:G3"/>
    <mergeCell ref="B17:G18"/>
  </mergeCells>
  <phoneticPr fontId="0" type="noConversion"/>
  <pageMargins left="0.78740157499999996" right="0.78740157499999996" top="0.78" bottom="0.73" header="0.4921259845" footer="0.4921259845"/>
  <pageSetup paperSize="9" scale="87" orientation="landscape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zoomScale="80" zoomScaleNormal="80" workbookViewId="0">
      <selection activeCell="B6" sqref="B6"/>
    </sheetView>
  </sheetViews>
  <sheetFormatPr defaultRowHeight="12.75" x14ac:dyDescent="0.2"/>
  <cols>
    <col min="2" max="2" width="55.28515625" customWidth="1"/>
    <col min="3" max="6" width="16.7109375" customWidth="1"/>
    <col min="7" max="7" width="10.5703125" style="4" bestFit="1" customWidth="1"/>
  </cols>
  <sheetData>
    <row r="1" spans="1:15" ht="13.5" thickBot="1" x14ac:dyDescent="0.25">
      <c r="A1" s="48"/>
      <c r="B1" s="48"/>
      <c r="C1" s="48"/>
      <c r="D1" s="48"/>
      <c r="E1" s="48"/>
      <c r="F1" s="48"/>
      <c r="G1" s="49"/>
      <c r="H1" s="48"/>
    </row>
    <row r="2" spans="1:15" x14ac:dyDescent="0.2">
      <c r="A2" s="48"/>
      <c r="B2" s="229" t="s">
        <v>41</v>
      </c>
      <c r="C2" s="230"/>
      <c r="D2" s="230"/>
      <c r="E2" s="230"/>
      <c r="F2" s="230"/>
      <c r="G2" s="231"/>
      <c r="H2" s="48"/>
    </row>
    <row r="3" spans="1:15" ht="13.5" thickBot="1" x14ac:dyDescent="0.25">
      <c r="A3" s="48"/>
      <c r="B3" s="232"/>
      <c r="C3" s="233"/>
      <c r="D3" s="233"/>
      <c r="E3" s="233"/>
      <c r="F3" s="233"/>
      <c r="G3" s="234"/>
      <c r="H3" s="48"/>
    </row>
    <row r="4" spans="1:15" s="2" customFormat="1" ht="12" thickBot="1" x14ac:dyDescent="0.25">
      <c r="A4" s="50"/>
      <c r="B4" s="79" t="s">
        <v>40</v>
      </c>
      <c r="C4" s="8" t="s">
        <v>0</v>
      </c>
      <c r="D4" s="8" t="s">
        <v>3</v>
      </c>
      <c r="E4" s="8" t="s">
        <v>1</v>
      </c>
      <c r="F4" s="8" t="s">
        <v>2</v>
      </c>
      <c r="G4" s="9" t="s">
        <v>8</v>
      </c>
      <c r="H4" s="50"/>
    </row>
    <row r="5" spans="1:15" x14ac:dyDescent="0.2">
      <c r="A5" s="48"/>
      <c r="B5" s="10" t="s">
        <v>4</v>
      </c>
      <c r="C5" s="6"/>
      <c r="D5" s="43">
        <v>28933</v>
      </c>
      <c r="E5" s="43">
        <v>224789</v>
      </c>
      <c r="F5" s="43">
        <v>253722</v>
      </c>
      <c r="G5" s="11"/>
      <c r="H5" s="48"/>
    </row>
    <row r="6" spans="1:15" x14ac:dyDescent="0.2">
      <c r="A6" s="48"/>
      <c r="B6" s="12" t="s">
        <v>187</v>
      </c>
      <c r="C6" s="6"/>
      <c r="D6" s="6">
        <v>3082386</v>
      </c>
      <c r="E6" s="72">
        <v>959292</v>
      </c>
      <c r="F6" s="46">
        <v>4041678</v>
      </c>
      <c r="G6" s="74">
        <f>F6/F14</f>
        <v>0.84304968840970895</v>
      </c>
      <c r="H6" s="48"/>
    </row>
    <row r="7" spans="1:15" x14ac:dyDescent="0.2">
      <c r="A7" s="48"/>
      <c r="B7" s="13"/>
      <c r="C7" s="6"/>
      <c r="D7" s="6"/>
      <c r="E7" s="72"/>
      <c r="F7" s="46"/>
      <c r="G7" s="15"/>
      <c r="H7" s="48"/>
    </row>
    <row r="8" spans="1:15" ht="13.5" x14ac:dyDescent="0.2">
      <c r="A8" s="48"/>
      <c r="B8" s="16" t="s">
        <v>5</v>
      </c>
      <c r="C8" s="47">
        <v>962814</v>
      </c>
      <c r="D8" s="6"/>
      <c r="E8" s="72"/>
      <c r="F8" s="46"/>
      <c r="G8" s="74"/>
      <c r="H8" s="48"/>
      <c r="K8" s="91"/>
      <c r="L8" s="92"/>
      <c r="M8" s="92"/>
      <c r="N8" s="92"/>
      <c r="O8" s="92"/>
    </row>
    <row r="9" spans="1:15" s="1" customFormat="1" ht="13.5" x14ac:dyDescent="0.25">
      <c r="A9" s="51"/>
      <c r="B9" s="12" t="s">
        <v>27</v>
      </c>
      <c r="C9" s="46">
        <v>750591</v>
      </c>
      <c r="D9" s="6"/>
      <c r="E9" s="72"/>
      <c r="F9" s="46">
        <f>C9</f>
        <v>750591</v>
      </c>
      <c r="G9" s="74">
        <f>F9/F14</f>
        <v>0.1565650476542495</v>
      </c>
      <c r="H9" s="51"/>
      <c r="K9" s="90"/>
      <c r="L9"/>
      <c r="M9"/>
      <c r="N9"/>
      <c r="O9"/>
    </row>
    <row r="10" spans="1:15" ht="13.5" x14ac:dyDescent="0.25">
      <c r="A10" s="48"/>
      <c r="B10" s="16" t="s">
        <v>6</v>
      </c>
      <c r="C10" s="47">
        <v>281856</v>
      </c>
      <c r="D10" s="6"/>
      <c r="E10" s="72"/>
      <c r="F10" s="46"/>
      <c r="G10" s="74"/>
      <c r="H10" s="48"/>
      <c r="K10" s="88"/>
      <c r="L10" s="89"/>
      <c r="M10" s="87"/>
      <c r="N10" s="87"/>
      <c r="O10" s="87"/>
    </row>
    <row r="11" spans="1:15" ht="13.5" x14ac:dyDescent="0.25">
      <c r="A11" s="48"/>
      <c r="B11" s="13"/>
      <c r="C11" s="6"/>
      <c r="D11" s="6"/>
      <c r="E11" s="72"/>
      <c r="F11" s="46"/>
      <c r="G11" s="15"/>
      <c r="H11" s="48"/>
      <c r="K11" s="88"/>
      <c r="L11" s="89"/>
      <c r="M11" s="87"/>
      <c r="N11" s="89"/>
      <c r="O11" s="89"/>
    </row>
    <row r="12" spans="1:15" s="1" customFormat="1" ht="13.5" x14ac:dyDescent="0.25">
      <c r="A12" s="51"/>
      <c r="B12" s="12" t="s">
        <v>7</v>
      </c>
      <c r="C12" s="6"/>
      <c r="D12" s="6"/>
      <c r="E12" s="72"/>
      <c r="F12" s="46">
        <v>1847</v>
      </c>
      <c r="G12" s="74">
        <f>F12/F14</f>
        <v>3.8526393604159764E-4</v>
      </c>
      <c r="H12" s="51"/>
      <c r="K12" s="90"/>
      <c r="L12"/>
      <c r="M12"/>
      <c r="N12"/>
      <c r="O12"/>
    </row>
    <row r="13" spans="1:15" ht="13.5" x14ac:dyDescent="0.25">
      <c r="A13" s="48"/>
      <c r="B13" s="13"/>
      <c r="C13" s="17"/>
      <c r="D13" s="17"/>
      <c r="E13" s="17"/>
      <c r="F13" s="76"/>
      <c r="G13" s="15"/>
      <c r="H13" s="48"/>
      <c r="K13" s="88"/>
      <c r="L13" s="89"/>
      <c r="M13" s="87"/>
      <c r="N13" s="87"/>
      <c r="O13" s="87"/>
    </row>
    <row r="14" spans="1:15" s="1" customFormat="1" ht="14.25" thickBot="1" x14ac:dyDescent="0.3">
      <c r="A14" s="51"/>
      <c r="B14" s="18"/>
      <c r="C14" s="19"/>
      <c r="D14" s="19"/>
      <c r="E14" s="73" t="s">
        <v>39</v>
      </c>
      <c r="F14" s="21">
        <f>F6+F9+F12</f>
        <v>4794116</v>
      </c>
      <c r="G14" s="75">
        <f>SUM(G6:G12)</f>
        <v>1</v>
      </c>
      <c r="H14" s="51"/>
      <c r="K14" s="90"/>
      <c r="L14"/>
      <c r="M14"/>
      <c r="N14"/>
      <c r="O14"/>
    </row>
    <row r="15" spans="1:15" ht="13.5" x14ac:dyDescent="0.25">
      <c r="A15" s="48"/>
      <c r="B15" s="93" t="s">
        <v>43</v>
      </c>
      <c r="C15" s="17"/>
      <c r="D15" s="17"/>
      <c r="E15" s="17"/>
      <c r="F15" s="17"/>
      <c r="G15" s="94"/>
      <c r="H15" s="48"/>
      <c r="K15" s="88"/>
      <c r="L15" s="89"/>
      <c r="M15" s="87"/>
      <c r="N15" s="87"/>
      <c r="O15" s="87"/>
    </row>
    <row r="16" spans="1:15" ht="14.25" thickBot="1" x14ac:dyDescent="0.3">
      <c r="A16" s="48"/>
      <c r="B16" s="95"/>
      <c r="C16" s="57"/>
      <c r="D16" s="57"/>
      <c r="E16" s="57"/>
      <c r="F16" s="57"/>
      <c r="G16" s="96"/>
      <c r="H16" s="48"/>
      <c r="K16" s="90"/>
    </row>
    <row r="17" spans="1:15" ht="13.5" x14ac:dyDescent="0.25">
      <c r="A17" s="48"/>
      <c r="B17" s="235" t="s">
        <v>42</v>
      </c>
      <c r="C17" s="236"/>
      <c r="D17" s="236"/>
      <c r="E17" s="236"/>
      <c r="F17" s="236"/>
      <c r="G17" s="237"/>
      <c r="H17" s="48"/>
      <c r="K17" s="88"/>
      <c r="L17" s="87"/>
      <c r="M17" s="89"/>
      <c r="N17" s="89"/>
      <c r="O17" s="89"/>
    </row>
    <row r="18" spans="1:15" ht="14.25" thickBot="1" x14ac:dyDescent="0.3">
      <c r="A18" s="48"/>
      <c r="B18" s="238"/>
      <c r="C18" s="239"/>
      <c r="D18" s="239"/>
      <c r="E18" s="239"/>
      <c r="F18" s="239"/>
      <c r="G18" s="240"/>
      <c r="H18" s="48"/>
      <c r="K18" s="88"/>
      <c r="L18" s="87"/>
      <c r="M18" s="89"/>
      <c r="N18" s="89"/>
      <c r="O18" s="89"/>
    </row>
    <row r="19" spans="1:15" ht="32.25" thickBot="1" x14ac:dyDescent="0.3">
      <c r="A19" s="48"/>
      <c r="B19" s="68" t="s">
        <v>10</v>
      </c>
      <c r="C19" s="69" t="s">
        <v>11</v>
      </c>
      <c r="D19" s="68" t="s">
        <v>38</v>
      </c>
      <c r="E19" s="17"/>
      <c r="F19" s="17"/>
      <c r="G19" s="94"/>
      <c r="H19" s="48"/>
      <c r="K19" s="88"/>
      <c r="L19" s="87"/>
      <c r="M19" s="89"/>
      <c r="N19" s="89"/>
      <c r="O19" s="89"/>
    </row>
    <row r="20" spans="1:15" ht="13.5" x14ac:dyDescent="0.25">
      <c r="A20" s="48"/>
      <c r="B20" s="22" t="s">
        <v>13</v>
      </c>
      <c r="C20" s="28">
        <f>F31</f>
        <v>1931941</v>
      </c>
      <c r="D20" s="25">
        <f>C20/F14</f>
        <v>0.40298169672990808</v>
      </c>
      <c r="E20" s="17"/>
      <c r="F20" s="17"/>
      <c r="G20" s="94"/>
      <c r="H20" s="48"/>
      <c r="K20" s="88"/>
      <c r="L20" s="87"/>
    </row>
    <row r="21" spans="1:15" x14ac:dyDescent="0.2">
      <c r="A21" s="48"/>
      <c r="B21" s="23" t="s">
        <v>14</v>
      </c>
      <c r="C21" s="29">
        <f>F32</f>
        <v>551916</v>
      </c>
      <c r="D21" s="26">
        <f>C21/F14</f>
        <v>0.11512362237375984</v>
      </c>
      <c r="E21" s="17"/>
      <c r="F21" s="97" t="s">
        <v>31</v>
      </c>
      <c r="G21" s="94"/>
      <c r="H21" s="48"/>
    </row>
    <row r="22" spans="1:15" ht="13.5" thickBot="1" x14ac:dyDescent="0.25">
      <c r="A22" s="48"/>
      <c r="B22" s="24" t="s">
        <v>12</v>
      </c>
      <c r="C22" s="30">
        <f>F33</f>
        <v>122740</v>
      </c>
      <c r="D22" s="27">
        <f>C22/F14</f>
        <v>2.5602217384810881E-2</v>
      </c>
      <c r="E22" s="98" t="s">
        <v>32</v>
      </c>
      <c r="F22" s="17"/>
      <c r="G22" s="94"/>
      <c r="H22" s="48"/>
    </row>
    <row r="23" spans="1:15" ht="13.5" thickBot="1" x14ac:dyDescent="0.25">
      <c r="A23" s="48"/>
      <c r="B23" s="31" t="s">
        <v>9</v>
      </c>
      <c r="C23" s="66">
        <f>SUM(C20:C22)</f>
        <v>2606597</v>
      </c>
      <c r="D23" s="32">
        <f>C23/F14</f>
        <v>0.5437075364884788</v>
      </c>
      <c r="E23" s="17"/>
      <c r="F23" s="67">
        <f>F14+C23+F5</f>
        <v>7654435</v>
      </c>
      <c r="G23" s="94"/>
      <c r="H23" s="48"/>
    </row>
    <row r="24" spans="1:15" x14ac:dyDescent="0.2">
      <c r="A24" s="48"/>
      <c r="B24" s="93" t="s">
        <v>44</v>
      </c>
      <c r="C24" s="17"/>
      <c r="D24" s="17"/>
      <c r="E24" s="17"/>
      <c r="F24" s="17"/>
      <c r="G24" s="94"/>
      <c r="H24" s="48"/>
    </row>
    <row r="25" spans="1:15" ht="13.5" thickBot="1" x14ac:dyDescent="0.25">
      <c r="A25" s="48"/>
      <c r="B25" s="13"/>
      <c r="C25" s="17"/>
      <c r="D25" s="17"/>
      <c r="E25" s="17"/>
      <c r="F25" s="17"/>
      <c r="G25" s="94"/>
      <c r="H25" s="48"/>
    </row>
    <row r="26" spans="1:15" ht="16.5" thickBot="1" x14ac:dyDescent="0.3">
      <c r="A26" s="48"/>
      <c r="B26" s="62" t="s">
        <v>33</v>
      </c>
      <c r="C26" s="63">
        <f>F14/C23</f>
        <v>1.8392240917947806</v>
      </c>
      <c r="D26" s="99"/>
      <c r="E26" s="17"/>
      <c r="F26" s="14"/>
      <c r="G26" s="94"/>
      <c r="H26" s="48"/>
    </row>
    <row r="27" spans="1:15" ht="16.5" thickBot="1" x14ac:dyDescent="0.3">
      <c r="A27" s="48"/>
      <c r="B27" s="70" t="s">
        <v>34</v>
      </c>
      <c r="C27" s="71">
        <f>F14/C20</f>
        <v>2.4815022819019834</v>
      </c>
      <c r="D27" s="38"/>
      <c r="E27" s="17"/>
      <c r="F27" s="17"/>
      <c r="G27" s="94"/>
      <c r="H27" s="48"/>
    </row>
    <row r="28" spans="1:15" ht="15.75" x14ac:dyDescent="0.25">
      <c r="A28" s="48"/>
      <c r="B28" s="100"/>
      <c r="C28" s="39"/>
      <c r="D28" s="99"/>
      <c r="E28" s="17"/>
      <c r="F28" s="17"/>
      <c r="G28" s="94"/>
      <c r="H28" s="48"/>
    </row>
    <row r="29" spans="1:15" x14ac:dyDescent="0.2">
      <c r="A29" s="48"/>
      <c r="B29" s="95"/>
      <c r="C29" s="57"/>
      <c r="D29" s="57"/>
      <c r="E29" s="57"/>
      <c r="F29" s="57"/>
      <c r="G29" s="96"/>
      <c r="H29" s="48"/>
    </row>
    <row r="30" spans="1:15" x14ac:dyDescent="0.2">
      <c r="A30" s="48"/>
      <c r="B30" s="13"/>
      <c r="C30" s="59" t="s">
        <v>17</v>
      </c>
      <c r="D30" s="60" t="s">
        <v>19</v>
      </c>
      <c r="E30" s="60" t="s">
        <v>20</v>
      </c>
      <c r="F30" s="61" t="s">
        <v>21</v>
      </c>
      <c r="G30" s="94"/>
      <c r="H30" s="48"/>
    </row>
    <row r="31" spans="1:15" x14ac:dyDescent="0.2">
      <c r="A31" s="48"/>
      <c r="B31" s="101" t="s">
        <v>15</v>
      </c>
      <c r="C31" s="14">
        <v>1365009</v>
      </c>
      <c r="D31" s="14">
        <v>496321</v>
      </c>
      <c r="E31" s="14">
        <v>70611</v>
      </c>
      <c r="F31" s="102">
        <f>SUM(C31:E31)</f>
        <v>1931941</v>
      </c>
      <c r="G31" s="94"/>
      <c r="H31" s="48"/>
    </row>
    <row r="32" spans="1:15" x14ac:dyDescent="0.2">
      <c r="A32" s="48"/>
      <c r="B32" s="103" t="s">
        <v>16</v>
      </c>
      <c r="C32" s="14">
        <v>496197</v>
      </c>
      <c r="D32" s="14">
        <v>46753</v>
      </c>
      <c r="E32" s="14">
        <v>8966</v>
      </c>
      <c r="F32" s="102">
        <f>SUM(C32:E32)</f>
        <v>551916</v>
      </c>
      <c r="G32" s="94"/>
      <c r="H32" s="48"/>
    </row>
    <row r="33" spans="1:8" ht="13.5" thickBot="1" x14ac:dyDescent="0.25">
      <c r="A33" s="48"/>
      <c r="B33" s="103" t="s">
        <v>18</v>
      </c>
      <c r="C33" s="34">
        <v>122740</v>
      </c>
      <c r="D33" s="34">
        <v>0</v>
      </c>
      <c r="E33" s="34">
        <v>0</v>
      </c>
      <c r="F33" s="102">
        <f>SUM(C33:E33)</f>
        <v>122740</v>
      </c>
      <c r="G33" s="94"/>
      <c r="H33" s="48"/>
    </row>
    <row r="34" spans="1:8" x14ac:dyDescent="0.2">
      <c r="A34" s="48"/>
      <c r="B34" s="104" t="s">
        <v>26</v>
      </c>
      <c r="C34" s="64">
        <f>SUM(C31:C33)</f>
        <v>1983946</v>
      </c>
      <c r="D34" s="64">
        <f>SUM(D31:D33)</f>
        <v>543074</v>
      </c>
      <c r="E34" s="64">
        <f>SUM(E31:E33)</f>
        <v>79577</v>
      </c>
      <c r="F34" s="67">
        <f>SUM(C34:E34)</f>
        <v>2606597</v>
      </c>
      <c r="G34" s="94"/>
      <c r="H34" s="48"/>
    </row>
    <row r="35" spans="1:8" x14ac:dyDescent="0.2">
      <c r="A35" s="48"/>
      <c r="B35" s="95"/>
      <c r="C35" s="57"/>
      <c r="D35" s="57"/>
      <c r="E35" s="57"/>
      <c r="F35" s="57"/>
      <c r="G35" s="96"/>
      <c r="H35" s="48"/>
    </row>
    <row r="36" spans="1:8" ht="13.5" thickBot="1" x14ac:dyDescent="0.25">
      <c r="A36" s="48"/>
      <c r="B36" s="105"/>
      <c r="C36" s="37" t="s">
        <v>22</v>
      </c>
      <c r="D36" s="37" t="s">
        <v>23</v>
      </c>
      <c r="E36" s="37" t="s">
        <v>24</v>
      </c>
      <c r="F36" s="81" t="s">
        <v>21</v>
      </c>
      <c r="G36" s="94"/>
      <c r="H36" s="48"/>
    </row>
    <row r="37" spans="1:8" x14ac:dyDescent="0.2">
      <c r="A37" s="48"/>
      <c r="B37" s="104" t="s">
        <v>25</v>
      </c>
      <c r="C37" s="84">
        <f>F31</f>
        <v>1931941</v>
      </c>
      <c r="D37" s="85">
        <f>F32</f>
        <v>551916</v>
      </c>
      <c r="E37" s="86">
        <f>C33+D34+E34</f>
        <v>745391</v>
      </c>
      <c r="F37" s="67">
        <f>SUM(C37:E37)</f>
        <v>3229248</v>
      </c>
      <c r="G37" s="94"/>
      <c r="H37" s="48"/>
    </row>
    <row r="38" spans="1:8" ht="13.5" thickBot="1" x14ac:dyDescent="0.25">
      <c r="A38" s="48"/>
      <c r="B38" s="106"/>
      <c r="C38" s="107"/>
      <c r="D38" s="107"/>
      <c r="E38" s="107"/>
      <c r="F38" s="107"/>
      <c r="G38" s="108"/>
      <c r="H38" s="48"/>
    </row>
    <row r="39" spans="1:8" x14ac:dyDescent="0.2">
      <c r="A39" s="48"/>
      <c r="B39" s="48"/>
      <c r="C39" s="48"/>
      <c r="D39" s="48"/>
      <c r="E39" s="48"/>
      <c r="F39" s="48"/>
      <c r="G39" s="49"/>
      <c r="H39" s="48"/>
    </row>
  </sheetData>
  <mergeCells count="2">
    <mergeCell ref="B2:G3"/>
    <mergeCell ref="B17:G18"/>
  </mergeCells>
  <phoneticPr fontId="0" type="noConversion"/>
  <pageMargins left="0.78740157499999996" right="0.78740157499999996" top="0.65" bottom="0.55000000000000004" header="0.4921259845" footer="0.4921259845"/>
  <pageSetup paperSize="9" scale="86" orientation="landscape" horizontalDpi="429496729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zoomScale="95" zoomScaleNormal="80" workbookViewId="0">
      <selection activeCell="B6" sqref="B6"/>
    </sheetView>
  </sheetViews>
  <sheetFormatPr defaultRowHeight="12.75" x14ac:dyDescent="0.2"/>
  <cols>
    <col min="2" max="2" width="55.28515625" customWidth="1"/>
    <col min="3" max="6" width="16.7109375" customWidth="1"/>
    <col min="7" max="7" width="10.5703125" style="4" bestFit="1" customWidth="1"/>
  </cols>
  <sheetData>
    <row r="1" spans="1:15" ht="13.5" thickBot="1" x14ac:dyDescent="0.25">
      <c r="A1" s="48"/>
      <c r="B1" s="48"/>
      <c r="C1" s="48"/>
      <c r="D1" s="48"/>
      <c r="E1" s="48"/>
      <c r="F1" s="48"/>
      <c r="G1" s="49"/>
      <c r="H1" s="48"/>
      <c r="I1" s="109"/>
    </row>
    <row r="2" spans="1:15" x14ac:dyDescent="0.2">
      <c r="A2" s="48"/>
      <c r="B2" s="229" t="s">
        <v>58</v>
      </c>
      <c r="C2" s="230"/>
      <c r="D2" s="230"/>
      <c r="E2" s="230"/>
      <c r="F2" s="230"/>
      <c r="G2" s="231"/>
      <c r="H2" s="48"/>
      <c r="I2" s="109"/>
    </row>
    <row r="3" spans="1:15" ht="13.5" thickBot="1" x14ac:dyDescent="0.25">
      <c r="A3" s="48"/>
      <c r="B3" s="232"/>
      <c r="C3" s="233"/>
      <c r="D3" s="233"/>
      <c r="E3" s="233"/>
      <c r="F3" s="233"/>
      <c r="G3" s="234"/>
      <c r="H3" s="48"/>
      <c r="I3" s="109"/>
    </row>
    <row r="4" spans="1:15" s="2" customFormat="1" ht="12" thickBot="1" x14ac:dyDescent="0.25">
      <c r="A4" s="50"/>
      <c r="B4" s="79" t="s">
        <v>40</v>
      </c>
      <c r="C4" s="8" t="s">
        <v>0</v>
      </c>
      <c r="D4" s="8" t="s">
        <v>3</v>
      </c>
      <c r="E4" s="8" t="s">
        <v>1</v>
      </c>
      <c r="F4" s="8" t="s">
        <v>2</v>
      </c>
      <c r="G4" s="9" t="s">
        <v>8</v>
      </c>
      <c r="H4" s="50"/>
      <c r="I4" s="110"/>
    </row>
    <row r="5" spans="1:15" x14ac:dyDescent="0.2">
      <c r="A5" s="48"/>
      <c r="B5" s="10" t="s">
        <v>4</v>
      </c>
      <c r="C5" s="6"/>
      <c r="D5" s="43">
        <v>29361</v>
      </c>
      <c r="E5" s="43">
        <v>229076</v>
      </c>
      <c r="F5" s="43">
        <v>258437</v>
      </c>
      <c r="G5" s="11"/>
      <c r="H5" s="48"/>
      <c r="I5" s="109"/>
    </row>
    <row r="6" spans="1:15" x14ac:dyDescent="0.2">
      <c r="A6" s="48"/>
      <c r="B6" s="12" t="s">
        <v>187</v>
      </c>
      <c r="C6" s="6"/>
      <c r="D6" s="6">
        <v>3123673</v>
      </c>
      <c r="E6" s="72">
        <v>979169</v>
      </c>
      <c r="F6" s="46">
        <v>4102842</v>
      </c>
      <c r="G6" s="74">
        <v>0.8463020765005681</v>
      </c>
      <c r="H6" s="48"/>
      <c r="I6" s="109"/>
    </row>
    <row r="7" spans="1:15" x14ac:dyDescent="0.2">
      <c r="A7" s="48"/>
      <c r="B7" s="13"/>
      <c r="C7" s="6"/>
      <c r="D7" s="6"/>
      <c r="E7" s="72"/>
      <c r="F7" s="46"/>
      <c r="G7" s="15"/>
      <c r="H7" s="48"/>
      <c r="I7" s="109"/>
    </row>
    <row r="8" spans="1:15" ht="13.5" x14ac:dyDescent="0.2">
      <c r="A8" s="48"/>
      <c r="B8" s="16" t="s">
        <v>5</v>
      </c>
      <c r="C8" s="47">
        <v>921607</v>
      </c>
      <c r="D8" s="6"/>
      <c r="E8" s="72"/>
      <c r="F8" s="46"/>
      <c r="G8" s="74"/>
      <c r="H8" s="48"/>
      <c r="I8" s="109"/>
      <c r="K8" s="91"/>
      <c r="L8" s="92"/>
      <c r="M8" s="92"/>
      <c r="N8" s="92"/>
      <c r="O8" s="92"/>
    </row>
    <row r="9" spans="1:15" s="1" customFormat="1" ht="13.5" x14ac:dyDescent="0.25">
      <c r="A9" s="51"/>
      <c r="B9" s="12" t="s">
        <v>27</v>
      </c>
      <c r="C9" s="46">
        <v>743250</v>
      </c>
      <c r="D9" s="6"/>
      <c r="E9" s="72"/>
      <c r="F9" s="46">
        <v>743250</v>
      </c>
      <c r="G9" s="74">
        <v>0.1533117820181833</v>
      </c>
      <c r="H9" s="51"/>
      <c r="I9" s="111"/>
      <c r="K9" s="90"/>
      <c r="L9"/>
      <c r="M9"/>
      <c r="N9"/>
      <c r="O9"/>
    </row>
    <row r="10" spans="1:15" ht="13.5" x14ac:dyDescent="0.25">
      <c r="A10" s="48"/>
      <c r="B10" s="16" t="s">
        <v>6</v>
      </c>
      <c r="C10" s="47">
        <v>253456</v>
      </c>
      <c r="D10" s="6"/>
      <c r="E10" s="72"/>
      <c r="F10" s="46"/>
      <c r="G10" s="74"/>
      <c r="H10" s="48"/>
      <c r="I10" s="109"/>
      <c r="K10" s="88"/>
      <c r="L10" s="89"/>
      <c r="M10" s="87"/>
      <c r="N10" s="87"/>
      <c r="O10" s="87"/>
    </row>
    <row r="11" spans="1:15" ht="13.5" x14ac:dyDescent="0.25">
      <c r="A11" s="48"/>
      <c r="B11" s="13"/>
      <c r="C11" s="6"/>
      <c r="D11" s="6"/>
      <c r="E11" s="72"/>
      <c r="F11" s="46"/>
      <c r="G11" s="15"/>
      <c r="H11" s="48"/>
      <c r="I11" s="109"/>
      <c r="K11" s="88"/>
      <c r="L11" s="89"/>
      <c r="M11" s="87"/>
      <c r="N11" s="89"/>
      <c r="O11" s="89"/>
    </row>
    <row r="12" spans="1:15" s="1" customFormat="1" ht="13.5" x14ac:dyDescent="0.25">
      <c r="A12" s="51"/>
      <c r="B12" s="12" t="s">
        <v>7</v>
      </c>
      <c r="C12" s="6"/>
      <c r="D12" s="6"/>
      <c r="E12" s="72"/>
      <c r="F12" s="46">
        <v>1872</v>
      </c>
      <c r="G12" s="74">
        <v>3.8614148124862315E-4</v>
      </c>
      <c r="H12" s="51"/>
      <c r="I12" s="111"/>
      <c r="K12" s="90"/>
      <c r="L12"/>
      <c r="M12"/>
      <c r="N12"/>
      <c r="O12"/>
    </row>
    <row r="13" spans="1:15" ht="13.5" x14ac:dyDescent="0.25">
      <c r="A13" s="48"/>
      <c r="B13" s="13"/>
      <c r="C13" s="17"/>
      <c r="D13" s="17"/>
      <c r="E13" s="17"/>
      <c r="F13" s="76"/>
      <c r="G13" s="15"/>
      <c r="H13" s="48"/>
      <c r="I13" s="109"/>
      <c r="K13" s="88"/>
      <c r="L13" s="89"/>
      <c r="M13" s="87"/>
      <c r="N13" s="87"/>
      <c r="O13" s="87"/>
    </row>
    <row r="14" spans="1:15" s="1" customFormat="1" ht="14.25" thickBot="1" x14ac:dyDescent="0.3">
      <c r="A14" s="51"/>
      <c r="B14" s="18"/>
      <c r="C14" s="19"/>
      <c r="D14" s="19"/>
      <c r="E14" s="73" t="s">
        <v>39</v>
      </c>
      <c r="F14" s="21">
        <v>4847964</v>
      </c>
      <c r="G14" s="75">
        <v>1</v>
      </c>
      <c r="H14" s="51"/>
      <c r="I14" s="111"/>
      <c r="K14" s="90"/>
      <c r="L14"/>
      <c r="M14"/>
      <c r="N14"/>
      <c r="O14"/>
    </row>
    <row r="15" spans="1:15" ht="13.5" x14ac:dyDescent="0.25">
      <c r="A15" s="48"/>
      <c r="B15" s="93" t="s">
        <v>60</v>
      </c>
      <c r="C15" s="17"/>
      <c r="D15" s="17"/>
      <c r="E15" s="17"/>
      <c r="F15" s="17"/>
      <c r="G15" s="94"/>
      <c r="H15" s="48"/>
      <c r="I15" s="109"/>
      <c r="K15" s="88"/>
      <c r="L15" s="89"/>
      <c r="M15" s="87"/>
      <c r="N15" s="87"/>
      <c r="O15" s="87"/>
    </row>
    <row r="16" spans="1:15" ht="14.25" thickBot="1" x14ac:dyDescent="0.3">
      <c r="A16" s="48"/>
      <c r="B16" s="95"/>
      <c r="C16" s="57"/>
      <c r="D16" s="57"/>
      <c r="E16" s="57"/>
      <c r="F16" s="57"/>
      <c r="G16" s="96"/>
      <c r="H16" s="48"/>
      <c r="I16" s="109"/>
      <c r="K16" s="90"/>
    </row>
    <row r="17" spans="1:15" ht="13.5" x14ac:dyDescent="0.25">
      <c r="A17" s="48"/>
      <c r="B17" s="235" t="s">
        <v>59</v>
      </c>
      <c r="C17" s="236"/>
      <c r="D17" s="236"/>
      <c r="E17" s="236"/>
      <c r="F17" s="236"/>
      <c r="G17" s="237"/>
      <c r="H17" s="48"/>
      <c r="I17" s="109"/>
      <c r="K17" s="88"/>
      <c r="L17" s="87"/>
      <c r="M17" s="89"/>
      <c r="N17" s="89"/>
      <c r="O17" s="89"/>
    </row>
    <row r="18" spans="1:15" ht="14.25" thickBot="1" x14ac:dyDescent="0.3">
      <c r="A18" s="48"/>
      <c r="B18" s="238"/>
      <c r="C18" s="239"/>
      <c r="D18" s="239"/>
      <c r="E18" s="239"/>
      <c r="F18" s="239"/>
      <c r="G18" s="240"/>
      <c r="H18" s="48"/>
      <c r="K18" s="88"/>
      <c r="L18" s="87"/>
      <c r="M18" s="89"/>
      <c r="N18" s="89"/>
      <c r="O18" s="89"/>
    </row>
    <row r="19" spans="1:15" ht="32.25" thickBot="1" x14ac:dyDescent="0.3">
      <c r="A19" s="48"/>
      <c r="B19" s="68" t="s">
        <v>10</v>
      </c>
      <c r="C19" s="69" t="s">
        <v>11</v>
      </c>
      <c r="D19" s="68" t="s">
        <v>38</v>
      </c>
      <c r="E19" s="17"/>
      <c r="F19" s="17"/>
      <c r="G19" s="94"/>
      <c r="H19" s="48"/>
      <c r="K19" s="88"/>
      <c r="L19" s="87"/>
      <c r="M19" s="89"/>
      <c r="N19" s="89"/>
      <c r="O19" s="89"/>
    </row>
    <row r="20" spans="1:15" ht="13.5" x14ac:dyDescent="0.25">
      <c r="A20" s="48"/>
      <c r="B20" s="22" t="s">
        <v>13</v>
      </c>
      <c r="C20" s="28">
        <v>1954836</v>
      </c>
      <c r="D20" s="25">
        <v>0.40322824179387473</v>
      </c>
      <c r="E20" s="17"/>
      <c r="F20" s="17"/>
      <c r="G20" s="94"/>
      <c r="H20" s="48"/>
      <c r="K20" s="88"/>
      <c r="L20" s="87"/>
    </row>
    <row r="21" spans="1:15" x14ac:dyDescent="0.2">
      <c r="A21" s="48"/>
      <c r="B21" s="23" t="s">
        <v>14</v>
      </c>
      <c r="C21" s="29">
        <v>559501</v>
      </c>
      <c r="D21" s="26">
        <v>0.11540947911329374</v>
      </c>
      <c r="E21" s="17"/>
      <c r="F21" s="97" t="s">
        <v>31</v>
      </c>
      <c r="G21" s="94"/>
      <c r="H21" s="48"/>
    </row>
    <row r="22" spans="1:15" ht="13.5" thickBot="1" x14ac:dyDescent="0.25">
      <c r="A22" s="48"/>
      <c r="B22" s="24" t="s">
        <v>12</v>
      </c>
      <c r="C22" s="30">
        <v>117574</v>
      </c>
      <c r="D22" s="27">
        <v>2.4252242797182487E-2</v>
      </c>
      <c r="E22" s="98" t="s">
        <v>32</v>
      </c>
      <c r="F22" s="17"/>
      <c r="G22" s="94"/>
      <c r="H22" s="48"/>
    </row>
    <row r="23" spans="1:15" ht="13.5" thickBot="1" x14ac:dyDescent="0.25">
      <c r="A23" s="48"/>
      <c r="B23" s="31" t="s">
        <v>9</v>
      </c>
      <c r="C23" s="66">
        <v>2631911</v>
      </c>
      <c r="D23" s="32">
        <v>0.54288996370435094</v>
      </c>
      <c r="E23" s="17"/>
      <c r="F23" s="67">
        <v>7738312</v>
      </c>
      <c r="G23" s="94"/>
      <c r="H23" s="48"/>
    </row>
    <row r="24" spans="1:15" x14ac:dyDescent="0.2">
      <c r="A24" s="48"/>
      <c r="B24" s="93" t="s">
        <v>61</v>
      </c>
      <c r="C24" s="17"/>
      <c r="D24" s="17"/>
      <c r="E24" s="17"/>
      <c r="F24" s="17"/>
      <c r="G24" s="94"/>
      <c r="H24" s="48"/>
    </row>
    <row r="25" spans="1:15" ht="13.5" thickBot="1" x14ac:dyDescent="0.25">
      <c r="A25" s="48"/>
      <c r="B25" s="13"/>
      <c r="C25" s="17"/>
      <c r="D25" s="17"/>
      <c r="E25" s="17"/>
      <c r="F25" s="17"/>
      <c r="G25" s="94"/>
      <c r="H25" s="48"/>
    </row>
    <row r="26" spans="1:15" ht="16.5" thickBot="1" x14ac:dyDescent="0.3">
      <c r="A26" s="48"/>
      <c r="B26" s="62" t="s">
        <v>33</v>
      </c>
      <c r="C26" s="63">
        <v>1.84199389721005</v>
      </c>
      <c r="D26" s="99"/>
      <c r="E26" s="17"/>
      <c r="F26" s="14"/>
      <c r="G26" s="94"/>
      <c r="H26" s="48"/>
    </row>
    <row r="27" spans="1:15" ht="16.5" thickBot="1" x14ac:dyDescent="0.3">
      <c r="A27" s="48"/>
      <c r="B27" s="70" t="s">
        <v>34</v>
      </c>
      <c r="C27" s="71">
        <v>2.4799850217614163</v>
      </c>
      <c r="D27" s="38"/>
      <c r="E27" s="17"/>
      <c r="F27" s="17"/>
      <c r="G27" s="94"/>
      <c r="H27" s="48"/>
    </row>
    <row r="28" spans="1:15" ht="15.75" x14ac:dyDescent="0.25">
      <c r="A28" s="48"/>
      <c r="B28" s="100"/>
      <c r="C28" s="39"/>
      <c r="D28" s="99"/>
      <c r="E28" s="17"/>
      <c r="F28" s="17"/>
      <c r="G28" s="94"/>
      <c r="H28" s="48"/>
    </row>
    <row r="29" spans="1:15" x14ac:dyDescent="0.2">
      <c r="A29" s="48"/>
      <c r="B29" s="95"/>
      <c r="C29" s="57"/>
      <c r="D29" s="57"/>
      <c r="E29" s="57"/>
      <c r="F29" s="57"/>
      <c r="G29" s="96"/>
      <c r="H29" s="48"/>
    </row>
    <row r="30" spans="1:15" x14ac:dyDescent="0.2">
      <c r="A30" s="48"/>
      <c r="B30" s="13"/>
      <c r="C30" s="59" t="s">
        <v>17</v>
      </c>
      <c r="D30" s="60" t="s">
        <v>19</v>
      </c>
      <c r="E30" s="60" t="s">
        <v>20</v>
      </c>
      <c r="F30" s="61" t="s">
        <v>21</v>
      </c>
      <c r="G30" s="94"/>
      <c r="H30" s="48"/>
    </row>
    <row r="31" spans="1:15" x14ac:dyDescent="0.2">
      <c r="A31" s="48"/>
      <c r="B31" s="101" t="s">
        <v>15</v>
      </c>
      <c r="C31" s="14">
        <v>1387058</v>
      </c>
      <c r="D31" s="14">
        <v>496158</v>
      </c>
      <c r="E31" s="14">
        <v>71620</v>
      </c>
      <c r="F31" s="102">
        <v>1954836</v>
      </c>
      <c r="G31" s="94"/>
      <c r="H31" s="48"/>
    </row>
    <row r="32" spans="1:15" x14ac:dyDescent="0.2">
      <c r="A32" s="48"/>
      <c r="B32" s="103" t="s">
        <v>16</v>
      </c>
      <c r="C32" s="14">
        <v>504057</v>
      </c>
      <c r="D32" s="14">
        <v>46294</v>
      </c>
      <c r="E32" s="14">
        <v>9150</v>
      </c>
      <c r="F32" s="102">
        <v>559501</v>
      </c>
      <c r="G32" s="94"/>
      <c r="H32" s="48"/>
    </row>
    <row r="33" spans="1:8" ht="13.5" thickBot="1" x14ac:dyDescent="0.25">
      <c r="A33" s="48"/>
      <c r="B33" s="103" t="s">
        <v>18</v>
      </c>
      <c r="C33" s="34">
        <v>117574</v>
      </c>
      <c r="D33" s="34">
        <v>0</v>
      </c>
      <c r="E33" s="34">
        <v>0</v>
      </c>
      <c r="F33" s="102">
        <v>117574</v>
      </c>
      <c r="G33" s="94"/>
      <c r="H33" s="48"/>
    </row>
    <row r="34" spans="1:8" x14ac:dyDescent="0.2">
      <c r="A34" s="48"/>
      <c r="B34" s="104" t="s">
        <v>26</v>
      </c>
      <c r="C34" s="64">
        <v>2008689</v>
      </c>
      <c r="D34" s="64">
        <v>542452</v>
      </c>
      <c r="E34" s="64">
        <v>80770</v>
      </c>
      <c r="F34" s="67">
        <v>2631911</v>
      </c>
      <c r="G34" s="94"/>
      <c r="H34" s="48"/>
    </row>
    <row r="35" spans="1:8" x14ac:dyDescent="0.2">
      <c r="A35" s="48"/>
      <c r="B35" s="95"/>
      <c r="C35" s="57"/>
      <c r="D35" s="57"/>
      <c r="E35" s="57"/>
      <c r="F35" s="57"/>
      <c r="G35" s="96"/>
      <c r="H35" s="48"/>
    </row>
    <row r="36" spans="1:8" ht="13.5" thickBot="1" x14ac:dyDescent="0.25">
      <c r="A36" s="48"/>
      <c r="B36" s="105"/>
      <c r="C36" s="37" t="s">
        <v>22</v>
      </c>
      <c r="D36" s="37" t="s">
        <v>23</v>
      </c>
      <c r="E36" s="37" t="s">
        <v>24</v>
      </c>
      <c r="F36" s="81" t="s">
        <v>21</v>
      </c>
      <c r="G36" s="94"/>
      <c r="H36" s="48"/>
    </row>
    <row r="37" spans="1:8" x14ac:dyDescent="0.2">
      <c r="A37" s="48"/>
      <c r="B37" s="104" t="s">
        <v>25</v>
      </c>
      <c r="C37" s="84">
        <v>1954836</v>
      </c>
      <c r="D37" s="85">
        <v>559501</v>
      </c>
      <c r="E37" s="86">
        <v>740796</v>
      </c>
      <c r="F37" s="67">
        <v>3255133</v>
      </c>
      <c r="G37" s="94"/>
      <c r="H37" s="48"/>
    </row>
    <row r="38" spans="1:8" ht="13.5" thickBot="1" x14ac:dyDescent="0.25">
      <c r="A38" s="48"/>
      <c r="B38" s="106"/>
      <c r="C38" s="107"/>
      <c r="D38" s="107"/>
      <c r="E38" s="107"/>
      <c r="F38" s="107"/>
      <c r="G38" s="108"/>
      <c r="H38" s="48"/>
    </row>
    <row r="39" spans="1:8" x14ac:dyDescent="0.2">
      <c r="A39" s="48"/>
      <c r="B39" s="48"/>
      <c r="C39" s="48"/>
      <c r="D39" s="48"/>
      <c r="E39" s="48"/>
      <c r="F39" s="48"/>
      <c r="G39" s="49"/>
      <c r="H39" s="48"/>
    </row>
  </sheetData>
  <mergeCells count="2">
    <mergeCell ref="B2:G3"/>
    <mergeCell ref="B17:G18"/>
  </mergeCells>
  <phoneticPr fontId="0" type="noConversion"/>
  <pageMargins left="0.78740157499999996" right="0.78740157499999996" top="0.65" bottom="0.55000000000000004" header="0.4921259845" footer="0.4921259845"/>
  <pageSetup paperSize="9" scale="86" orientation="landscape" horizontalDpi="4294967293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workbookViewId="0">
      <selection activeCell="B6" sqref="B6"/>
    </sheetView>
  </sheetViews>
  <sheetFormatPr defaultRowHeight="12.75" x14ac:dyDescent="0.2"/>
  <cols>
    <col min="2" max="2" width="55.28515625" customWidth="1"/>
    <col min="3" max="6" width="16.7109375" customWidth="1"/>
    <col min="7" max="7" width="10.5703125" style="4" bestFit="1" customWidth="1"/>
  </cols>
  <sheetData>
    <row r="1" spans="1:15" ht="13.5" thickBot="1" x14ac:dyDescent="0.25">
      <c r="A1" s="48"/>
      <c r="B1" s="48"/>
      <c r="C1" s="48"/>
      <c r="D1" s="48"/>
      <c r="E1" s="48"/>
      <c r="F1" s="48"/>
      <c r="G1" s="49"/>
      <c r="H1" s="48"/>
      <c r="I1" s="109"/>
    </row>
    <row r="2" spans="1:15" x14ac:dyDescent="0.2">
      <c r="A2" s="48"/>
      <c r="B2" s="229" t="s">
        <v>182</v>
      </c>
      <c r="C2" s="230"/>
      <c r="D2" s="230"/>
      <c r="E2" s="230"/>
      <c r="F2" s="230"/>
      <c r="G2" s="231"/>
      <c r="H2" s="48"/>
      <c r="I2" s="109"/>
    </row>
    <row r="3" spans="1:15" ht="13.5" thickBot="1" x14ac:dyDescent="0.25">
      <c r="A3" s="48"/>
      <c r="B3" s="232"/>
      <c r="C3" s="233"/>
      <c r="D3" s="233"/>
      <c r="E3" s="233"/>
      <c r="F3" s="233"/>
      <c r="G3" s="234"/>
      <c r="H3" s="48"/>
      <c r="I3" s="109"/>
    </row>
    <row r="4" spans="1:15" s="2" customFormat="1" ht="12" thickBot="1" x14ac:dyDescent="0.25">
      <c r="A4" s="50"/>
      <c r="B4" s="79" t="s">
        <v>40</v>
      </c>
      <c r="C4" s="8" t="s">
        <v>0</v>
      </c>
      <c r="D4" s="8" t="s">
        <v>3</v>
      </c>
      <c r="E4" s="8" t="s">
        <v>1</v>
      </c>
      <c r="F4" s="8" t="s">
        <v>2</v>
      </c>
      <c r="G4" s="9" t="s">
        <v>8</v>
      </c>
      <c r="H4" s="50"/>
      <c r="I4" s="110"/>
    </row>
    <row r="5" spans="1:15" x14ac:dyDescent="0.2">
      <c r="A5" s="48"/>
      <c r="B5" s="10" t="s">
        <v>4</v>
      </c>
      <c r="C5" s="6"/>
      <c r="D5" s="43">
        <v>29353</v>
      </c>
      <c r="E5" s="43">
        <v>231064</v>
      </c>
      <c r="F5" s="43">
        <v>260417</v>
      </c>
      <c r="G5" s="11"/>
      <c r="H5" s="48"/>
      <c r="I5" s="109"/>
    </row>
    <row r="6" spans="1:15" x14ac:dyDescent="0.2">
      <c r="A6" s="48"/>
      <c r="B6" s="12" t="s">
        <v>187</v>
      </c>
      <c r="C6" s="6"/>
      <c r="D6" s="6">
        <v>3188547</v>
      </c>
      <c r="E6" s="72">
        <v>984583</v>
      </c>
      <c r="F6" s="46">
        <v>4173130</v>
      </c>
      <c r="G6" s="74">
        <v>0.8529976937279744</v>
      </c>
      <c r="H6" s="48"/>
      <c r="I6" s="109"/>
    </row>
    <row r="7" spans="1:15" x14ac:dyDescent="0.2">
      <c r="A7" s="48"/>
      <c r="B7" s="13"/>
      <c r="C7" s="6"/>
      <c r="D7" s="6"/>
      <c r="E7" s="72"/>
      <c r="F7" s="46"/>
      <c r="G7" s="15"/>
      <c r="H7" s="48"/>
      <c r="I7" s="109"/>
    </row>
    <row r="8" spans="1:15" ht="13.5" x14ac:dyDescent="0.2">
      <c r="A8" s="48"/>
      <c r="B8" s="16" t="s">
        <v>5</v>
      </c>
      <c r="C8" s="47">
        <v>906795</v>
      </c>
      <c r="D8" s="6"/>
      <c r="E8" s="72"/>
      <c r="F8" s="46"/>
      <c r="G8" s="74"/>
      <c r="H8" s="48"/>
      <c r="I8" s="109"/>
      <c r="K8" s="91"/>
      <c r="L8" s="92"/>
      <c r="M8" s="92"/>
      <c r="N8" s="92"/>
      <c r="O8" s="92"/>
    </row>
    <row r="9" spans="1:15" s="1" customFormat="1" ht="13.5" x14ac:dyDescent="0.25">
      <c r="A9" s="51"/>
      <c r="B9" s="12" t="s">
        <v>27</v>
      </c>
      <c r="C9" s="46">
        <v>717201</v>
      </c>
      <c r="D9" s="6"/>
      <c r="E9" s="72"/>
      <c r="F9" s="46">
        <v>717201</v>
      </c>
      <c r="G9" s="74">
        <v>0.14659758956452279</v>
      </c>
      <c r="H9" s="51"/>
      <c r="I9" s="111"/>
      <c r="K9" s="90"/>
      <c r="L9"/>
      <c r="M9"/>
      <c r="N9"/>
      <c r="O9"/>
    </row>
    <row r="10" spans="1:15" ht="13.5" x14ac:dyDescent="0.25">
      <c r="A10" s="48"/>
      <c r="B10" s="16" t="s">
        <v>6</v>
      </c>
      <c r="C10" s="47">
        <v>232758</v>
      </c>
      <c r="D10" s="6"/>
      <c r="E10" s="72"/>
      <c r="F10" s="46"/>
      <c r="G10" s="74"/>
      <c r="H10" s="48"/>
      <c r="I10" s="109"/>
      <c r="K10" s="88"/>
      <c r="L10" s="89"/>
      <c r="M10" s="87"/>
      <c r="N10" s="87"/>
      <c r="O10" s="87"/>
    </row>
    <row r="11" spans="1:15" ht="13.5" x14ac:dyDescent="0.25">
      <c r="A11" s="48"/>
      <c r="B11" s="13"/>
      <c r="C11" s="6"/>
      <c r="D11" s="6"/>
      <c r="E11" s="72"/>
      <c r="F11" s="46"/>
      <c r="G11" s="15"/>
      <c r="H11" s="48"/>
      <c r="I11" s="109"/>
      <c r="K11" s="88"/>
      <c r="L11" s="89"/>
      <c r="M11" s="87"/>
      <c r="N11" s="89"/>
      <c r="O11" s="89"/>
    </row>
    <row r="12" spans="1:15" s="1" customFormat="1" ht="13.5" x14ac:dyDescent="0.25">
      <c r="A12" s="51"/>
      <c r="B12" s="12" t="s">
        <v>7</v>
      </c>
      <c r="C12" s="6"/>
      <c r="D12" s="6"/>
      <c r="E12" s="72"/>
      <c r="F12" s="46">
        <v>1980</v>
      </c>
      <c r="G12" s="74">
        <v>4.0471670750285497E-4</v>
      </c>
      <c r="H12" s="51"/>
      <c r="I12" s="111"/>
      <c r="K12" s="90"/>
      <c r="L12"/>
      <c r="M12"/>
      <c r="N12"/>
      <c r="O12"/>
    </row>
    <row r="13" spans="1:15" ht="13.5" x14ac:dyDescent="0.25">
      <c r="A13" s="48"/>
      <c r="B13" s="13"/>
      <c r="C13" s="17"/>
      <c r="D13" s="17"/>
      <c r="E13" s="17"/>
      <c r="F13" s="76"/>
      <c r="G13" s="15"/>
      <c r="H13" s="48"/>
      <c r="I13" s="109"/>
      <c r="K13" s="88"/>
      <c r="L13" s="89"/>
      <c r="M13" s="87"/>
      <c r="N13" s="87"/>
      <c r="O13" s="87"/>
    </row>
    <row r="14" spans="1:15" s="1" customFormat="1" ht="14.25" thickBot="1" x14ac:dyDescent="0.3">
      <c r="A14" s="51"/>
      <c r="B14" s="18"/>
      <c r="C14" s="19"/>
      <c r="D14" s="19"/>
      <c r="E14" s="73" t="s">
        <v>39</v>
      </c>
      <c r="F14" s="21">
        <v>4892311</v>
      </c>
      <c r="G14" s="75">
        <v>1</v>
      </c>
      <c r="H14" s="51"/>
      <c r="I14" s="111"/>
      <c r="K14" s="90"/>
      <c r="L14"/>
      <c r="M14"/>
      <c r="N14"/>
      <c r="O14"/>
    </row>
    <row r="15" spans="1:15" ht="13.5" x14ac:dyDescent="0.25">
      <c r="A15" s="48"/>
      <c r="B15" s="93" t="s">
        <v>180</v>
      </c>
      <c r="C15" s="17"/>
      <c r="D15" s="17"/>
      <c r="E15" s="17"/>
      <c r="F15" s="17"/>
      <c r="G15" s="94"/>
      <c r="H15" s="48"/>
      <c r="I15" s="109"/>
      <c r="K15" s="88"/>
      <c r="L15" s="89"/>
      <c r="M15" s="87"/>
      <c r="N15" s="87"/>
      <c r="O15" s="87"/>
    </row>
    <row r="16" spans="1:15" ht="14.25" thickBot="1" x14ac:dyDescent="0.3">
      <c r="A16" s="48"/>
      <c r="B16" s="95"/>
      <c r="C16" s="57"/>
      <c r="D16" s="57"/>
      <c r="E16" s="57"/>
      <c r="F16" s="57"/>
      <c r="G16" s="96"/>
      <c r="H16" s="48"/>
      <c r="I16" s="109"/>
      <c r="K16" s="90"/>
    </row>
    <row r="17" spans="1:15" ht="13.5" x14ac:dyDescent="0.25">
      <c r="A17" s="48"/>
      <c r="B17" s="235" t="s">
        <v>183</v>
      </c>
      <c r="C17" s="236"/>
      <c r="D17" s="236"/>
      <c r="E17" s="236"/>
      <c r="F17" s="236"/>
      <c r="G17" s="237"/>
      <c r="H17" s="48"/>
      <c r="I17" s="109"/>
      <c r="K17" s="88"/>
      <c r="L17" s="87"/>
      <c r="M17" s="89"/>
      <c r="N17" s="89"/>
      <c r="O17" s="89"/>
    </row>
    <row r="18" spans="1:15" ht="14.25" thickBot="1" x14ac:dyDescent="0.3">
      <c r="A18" s="48"/>
      <c r="B18" s="238"/>
      <c r="C18" s="239"/>
      <c r="D18" s="239"/>
      <c r="E18" s="239"/>
      <c r="F18" s="239"/>
      <c r="G18" s="240"/>
      <c r="H18" s="48"/>
      <c r="K18" s="88"/>
      <c r="L18" s="87"/>
      <c r="M18" s="89"/>
      <c r="N18" s="89"/>
      <c r="O18" s="89"/>
    </row>
    <row r="19" spans="1:15" ht="32.25" thickBot="1" x14ac:dyDescent="0.3">
      <c r="A19" s="48"/>
      <c r="B19" s="68" t="s">
        <v>10</v>
      </c>
      <c r="C19" s="69" t="s">
        <v>11</v>
      </c>
      <c r="D19" s="68" t="s">
        <v>38</v>
      </c>
      <c r="E19" s="17"/>
      <c r="F19" s="17"/>
      <c r="G19" s="94"/>
      <c r="H19" s="48"/>
      <c r="K19" s="88"/>
      <c r="L19" s="87"/>
      <c r="M19" s="89"/>
      <c r="N19" s="89"/>
      <c r="O19" s="89"/>
    </row>
    <row r="20" spans="1:15" ht="13.5" x14ac:dyDescent="0.25">
      <c r="A20" s="48"/>
      <c r="B20" s="22" t="s">
        <v>13</v>
      </c>
      <c r="C20" s="28">
        <v>1985580</v>
      </c>
      <c r="D20" s="25">
        <v>0.40585727276945394</v>
      </c>
      <c r="E20" s="17"/>
      <c r="F20" s="17"/>
      <c r="G20" s="94"/>
      <c r="H20" s="48"/>
      <c r="K20" s="88"/>
      <c r="L20" s="87"/>
    </row>
    <row r="21" spans="1:15" x14ac:dyDescent="0.2">
      <c r="A21" s="48"/>
      <c r="B21" s="23" t="s">
        <v>14</v>
      </c>
      <c r="C21" s="29">
        <v>577813</v>
      </c>
      <c r="D21" s="26">
        <v>0.1181063509658319</v>
      </c>
      <c r="E21" s="17"/>
      <c r="F21" s="97" t="s">
        <v>31</v>
      </c>
      <c r="G21" s="94"/>
      <c r="H21" s="48"/>
    </row>
    <row r="22" spans="1:15" ht="13.5" thickBot="1" x14ac:dyDescent="0.25">
      <c r="A22" s="48"/>
      <c r="B22" s="24" t="s">
        <v>12</v>
      </c>
      <c r="C22" s="30">
        <v>113559</v>
      </c>
      <c r="D22" s="27">
        <v>2.3211729589553892E-2</v>
      </c>
      <c r="E22" s="98" t="s">
        <v>32</v>
      </c>
      <c r="F22" s="17"/>
      <c r="G22" s="94"/>
      <c r="H22" s="48"/>
    </row>
    <row r="23" spans="1:15" ht="13.5" thickBot="1" x14ac:dyDescent="0.25">
      <c r="A23" s="48"/>
      <c r="B23" s="31" t="s">
        <v>9</v>
      </c>
      <c r="C23" s="66">
        <v>2676952</v>
      </c>
      <c r="D23" s="32">
        <v>0.54717535332483969</v>
      </c>
      <c r="E23" s="17"/>
      <c r="F23" s="67">
        <v>7829680</v>
      </c>
      <c r="G23" s="94"/>
      <c r="H23" s="48"/>
    </row>
    <row r="24" spans="1:15" x14ac:dyDescent="0.2">
      <c r="A24" s="48"/>
      <c r="B24" s="93" t="s">
        <v>181</v>
      </c>
      <c r="C24" s="17"/>
      <c r="D24" s="17"/>
      <c r="E24" s="17"/>
      <c r="F24" s="17"/>
      <c r="G24" s="94"/>
      <c r="H24" s="48"/>
    </row>
    <row r="25" spans="1:15" ht="13.5" thickBot="1" x14ac:dyDescent="0.25">
      <c r="A25" s="48"/>
      <c r="B25" s="13"/>
      <c r="C25" s="17"/>
      <c r="D25" s="17"/>
      <c r="E25" s="17"/>
      <c r="F25" s="17"/>
      <c r="G25" s="94"/>
      <c r="H25" s="48"/>
    </row>
    <row r="26" spans="1:15" ht="16.5" thickBot="1" x14ac:dyDescent="0.3">
      <c r="A26" s="48"/>
      <c r="B26" s="62" t="s">
        <v>33</v>
      </c>
      <c r="C26" s="63">
        <v>1.8275676963950045</v>
      </c>
      <c r="D26" s="99"/>
      <c r="E26" s="17"/>
      <c r="F26" s="14"/>
      <c r="G26" s="94"/>
      <c r="H26" s="48"/>
    </row>
    <row r="27" spans="1:15" ht="16.5" thickBot="1" x14ac:dyDescent="0.3">
      <c r="A27" s="48"/>
      <c r="B27" s="70" t="s">
        <v>34</v>
      </c>
      <c r="C27" s="71">
        <v>2.4639203658376898</v>
      </c>
      <c r="D27" s="38"/>
      <c r="E27" s="17"/>
      <c r="F27" s="17"/>
      <c r="G27" s="94"/>
      <c r="H27" s="48"/>
    </row>
    <row r="28" spans="1:15" ht="15.75" x14ac:dyDescent="0.25">
      <c r="A28" s="48"/>
      <c r="B28" s="100"/>
      <c r="C28" s="39"/>
      <c r="D28" s="99"/>
      <c r="E28" s="17"/>
      <c r="F28" s="17"/>
      <c r="G28" s="94"/>
      <c r="H28" s="48"/>
    </row>
    <row r="29" spans="1:15" x14ac:dyDescent="0.2">
      <c r="A29" s="48"/>
      <c r="B29" s="95"/>
      <c r="C29" s="57"/>
      <c r="D29" s="57"/>
      <c r="E29" s="57"/>
      <c r="F29" s="57"/>
      <c r="G29" s="96"/>
      <c r="H29" s="48"/>
    </row>
    <row r="30" spans="1:15" x14ac:dyDescent="0.2">
      <c r="A30" s="48"/>
      <c r="B30" s="13"/>
      <c r="C30" s="59" t="s">
        <v>17</v>
      </c>
      <c r="D30" s="60" t="s">
        <v>19</v>
      </c>
      <c r="E30" s="60" t="s">
        <v>20</v>
      </c>
      <c r="F30" s="61" t="s">
        <v>21</v>
      </c>
      <c r="G30" s="94"/>
      <c r="H30" s="48"/>
    </row>
    <row r="31" spans="1:15" x14ac:dyDescent="0.2">
      <c r="A31" s="48"/>
      <c r="B31" s="101" t="s">
        <v>15</v>
      </c>
      <c r="C31" s="14">
        <v>1415903</v>
      </c>
      <c r="D31" s="14">
        <v>496769</v>
      </c>
      <c r="E31" s="14">
        <v>72908</v>
      </c>
      <c r="F31" s="102">
        <v>1985580</v>
      </c>
      <c r="G31" s="94"/>
      <c r="H31" s="48"/>
    </row>
    <row r="32" spans="1:15" x14ac:dyDescent="0.2">
      <c r="A32" s="48"/>
      <c r="B32" s="103" t="s">
        <v>16</v>
      </c>
      <c r="C32" s="14">
        <v>522734</v>
      </c>
      <c r="D32" s="14">
        <v>45811</v>
      </c>
      <c r="E32" s="14">
        <v>9268</v>
      </c>
      <c r="F32" s="102">
        <v>577813</v>
      </c>
      <c r="G32" s="94"/>
      <c r="H32" s="48"/>
    </row>
    <row r="33" spans="1:8" ht="13.5" thickBot="1" x14ac:dyDescent="0.25">
      <c r="A33" s="48"/>
      <c r="B33" s="103" t="s">
        <v>18</v>
      </c>
      <c r="C33" s="34">
        <v>113559</v>
      </c>
      <c r="D33" s="34">
        <v>0</v>
      </c>
      <c r="E33" s="34">
        <v>0</v>
      </c>
      <c r="F33" s="102">
        <v>113559</v>
      </c>
      <c r="G33" s="94"/>
      <c r="H33" s="48"/>
    </row>
    <row r="34" spans="1:8" x14ac:dyDescent="0.2">
      <c r="A34" s="48"/>
      <c r="B34" s="104" t="s">
        <v>26</v>
      </c>
      <c r="C34" s="64">
        <v>2052196</v>
      </c>
      <c r="D34" s="64">
        <v>542580</v>
      </c>
      <c r="E34" s="64">
        <v>82176</v>
      </c>
      <c r="F34" s="67">
        <v>2676952</v>
      </c>
      <c r="G34" s="94"/>
      <c r="H34" s="48"/>
    </row>
    <row r="35" spans="1:8" x14ac:dyDescent="0.2">
      <c r="A35" s="48"/>
      <c r="B35" s="95"/>
      <c r="C35" s="57"/>
      <c r="D35" s="57"/>
      <c r="E35" s="57"/>
      <c r="F35" s="57"/>
      <c r="G35" s="96"/>
      <c r="H35" s="48"/>
    </row>
    <row r="36" spans="1:8" ht="13.5" thickBot="1" x14ac:dyDescent="0.25">
      <c r="A36" s="48"/>
      <c r="B36" s="105"/>
      <c r="C36" s="37" t="s">
        <v>22</v>
      </c>
      <c r="D36" s="37" t="s">
        <v>23</v>
      </c>
      <c r="E36" s="37" t="s">
        <v>24</v>
      </c>
      <c r="F36" s="81" t="s">
        <v>21</v>
      </c>
      <c r="G36" s="94"/>
      <c r="H36" s="48"/>
    </row>
    <row r="37" spans="1:8" x14ac:dyDescent="0.2">
      <c r="A37" s="48"/>
      <c r="B37" s="104" t="s">
        <v>25</v>
      </c>
      <c r="C37" s="84">
        <v>1985580</v>
      </c>
      <c r="D37" s="85">
        <v>577813</v>
      </c>
      <c r="E37" s="86">
        <v>738315</v>
      </c>
      <c r="F37" s="67">
        <v>3301708</v>
      </c>
      <c r="G37" s="94"/>
      <c r="H37" s="48"/>
    </row>
    <row r="38" spans="1:8" ht="13.5" thickBot="1" x14ac:dyDescent="0.25">
      <c r="A38" s="48"/>
      <c r="B38" s="106"/>
      <c r="C38" s="107"/>
      <c r="D38" s="107"/>
      <c r="E38" s="107"/>
      <c r="F38" s="107"/>
      <c r="G38" s="108"/>
      <c r="H38" s="48"/>
    </row>
    <row r="39" spans="1:8" x14ac:dyDescent="0.2">
      <c r="A39" s="48"/>
      <c r="B39" s="48"/>
      <c r="C39" s="48"/>
      <c r="D39" s="48"/>
      <c r="E39" s="48"/>
      <c r="F39" s="48"/>
      <c r="G39" s="49"/>
      <c r="H39" s="48"/>
    </row>
  </sheetData>
  <mergeCells count="2">
    <mergeCell ref="B2:G3"/>
    <mergeCell ref="B17:G18"/>
  </mergeCells>
  <phoneticPr fontId="22" type="noConversion"/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zoomScale="95" zoomScaleNormal="80" workbookViewId="0">
      <selection activeCell="C21" sqref="C21"/>
    </sheetView>
  </sheetViews>
  <sheetFormatPr defaultRowHeight="12.75" x14ac:dyDescent="0.2"/>
  <cols>
    <col min="2" max="2" width="55.28515625" customWidth="1"/>
    <col min="3" max="6" width="16.7109375" customWidth="1"/>
    <col min="7" max="7" width="10.5703125" style="4" bestFit="1" customWidth="1"/>
  </cols>
  <sheetData>
    <row r="1" spans="1:15" ht="13.5" thickBot="1" x14ac:dyDescent="0.25">
      <c r="A1" s="48"/>
      <c r="B1" s="48"/>
      <c r="C1" s="48"/>
      <c r="D1" s="48"/>
      <c r="E1" s="48"/>
      <c r="F1" s="48"/>
      <c r="G1" s="49"/>
      <c r="H1" s="48"/>
      <c r="I1" s="109"/>
    </row>
    <row r="2" spans="1:15" x14ac:dyDescent="0.2">
      <c r="A2" s="48"/>
      <c r="B2" s="229" t="s">
        <v>188</v>
      </c>
      <c r="C2" s="230"/>
      <c r="D2" s="230"/>
      <c r="E2" s="230"/>
      <c r="F2" s="230"/>
      <c r="G2" s="231"/>
      <c r="H2" s="48"/>
      <c r="I2" s="109"/>
    </row>
    <row r="3" spans="1:15" ht="13.5" thickBot="1" x14ac:dyDescent="0.25">
      <c r="A3" s="48"/>
      <c r="B3" s="232"/>
      <c r="C3" s="233"/>
      <c r="D3" s="233"/>
      <c r="E3" s="233"/>
      <c r="F3" s="233"/>
      <c r="G3" s="234"/>
      <c r="H3" s="48"/>
      <c r="I3" s="109"/>
    </row>
    <row r="4" spans="1:15" s="2" customFormat="1" ht="12" thickBot="1" x14ac:dyDescent="0.25">
      <c r="A4" s="50"/>
      <c r="B4" s="79" t="s">
        <v>40</v>
      </c>
      <c r="C4" s="8" t="s">
        <v>0</v>
      </c>
      <c r="D4" s="8" t="s">
        <v>3</v>
      </c>
      <c r="E4" s="8" t="s">
        <v>1</v>
      </c>
      <c r="F4" s="8" t="s">
        <v>2</v>
      </c>
      <c r="G4" s="9" t="s">
        <v>8</v>
      </c>
      <c r="H4" s="50"/>
      <c r="I4" s="110"/>
    </row>
    <row r="5" spans="1:15" x14ac:dyDescent="0.2">
      <c r="A5" s="48"/>
      <c r="B5" s="10" t="s">
        <v>4</v>
      </c>
      <c r="C5" s="6"/>
      <c r="D5" s="43">
        <v>29709</v>
      </c>
      <c r="E5" s="43">
        <v>233508</v>
      </c>
      <c r="F5" s="43">
        <v>263217</v>
      </c>
      <c r="G5" s="11"/>
      <c r="H5" s="48"/>
      <c r="I5" s="109"/>
    </row>
    <row r="6" spans="1:15" x14ac:dyDescent="0.2">
      <c r="A6" s="48"/>
      <c r="B6" s="12" t="s">
        <v>187</v>
      </c>
      <c r="C6" s="6"/>
      <c r="D6" s="6">
        <v>3240408</v>
      </c>
      <c r="E6" s="72">
        <v>995218</v>
      </c>
      <c r="F6" s="46">
        <v>4235626</v>
      </c>
      <c r="G6" s="74">
        <v>0.85458090565328149</v>
      </c>
      <c r="H6" s="48"/>
      <c r="I6" s="109"/>
    </row>
    <row r="7" spans="1:15" x14ac:dyDescent="0.2">
      <c r="A7" s="48"/>
      <c r="B7" s="13"/>
      <c r="C7" s="6"/>
      <c r="D7" s="6"/>
      <c r="E7" s="72"/>
      <c r="F7" s="46"/>
      <c r="G7" s="15"/>
      <c r="H7" s="48"/>
      <c r="I7" s="109"/>
    </row>
    <row r="8" spans="1:15" ht="13.5" x14ac:dyDescent="0.2">
      <c r="A8" s="48"/>
      <c r="B8" s="16" t="s">
        <v>5</v>
      </c>
      <c r="C8" s="47">
        <v>913604</v>
      </c>
      <c r="D8" s="6"/>
      <c r="E8" s="72"/>
      <c r="F8" s="46"/>
      <c r="G8" s="74"/>
      <c r="H8" s="48"/>
      <c r="I8" s="109"/>
      <c r="K8" s="91"/>
      <c r="L8" s="92"/>
      <c r="M8" s="92"/>
      <c r="N8" s="92"/>
      <c r="O8" s="92"/>
    </row>
    <row r="9" spans="1:15" s="1" customFormat="1" ht="13.5" x14ac:dyDescent="0.25">
      <c r="A9" s="51"/>
      <c r="B9" s="12" t="s">
        <v>27</v>
      </c>
      <c r="C9" s="46">
        <v>718568</v>
      </c>
      <c r="D9" s="6"/>
      <c r="E9" s="72"/>
      <c r="F9" s="46">
        <v>718568</v>
      </c>
      <c r="G9" s="74">
        <v>0.14497844998908477</v>
      </c>
      <c r="H9" s="51"/>
      <c r="I9" s="111"/>
      <c r="K9" s="90"/>
      <c r="L9"/>
      <c r="M9"/>
      <c r="N9"/>
      <c r="O9"/>
    </row>
    <row r="10" spans="1:15" ht="13.5" x14ac:dyDescent="0.25">
      <c r="A10" s="48"/>
      <c r="B10" s="16" t="s">
        <v>6</v>
      </c>
      <c r="C10" s="47">
        <v>217087</v>
      </c>
      <c r="D10" s="6"/>
      <c r="E10" s="72"/>
      <c r="F10" s="46"/>
      <c r="G10" s="74"/>
      <c r="H10" s="48"/>
      <c r="I10" s="109"/>
      <c r="K10" s="88"/>
      <c r="L10" s="89"/>
      <c r="M10" s="87"/>
      <c r="N10" s="87"/>
      <c r="O10" s="87"/>
    </row>
    <row r="11" spans="1:15" ht="13.5" x14ac:dyDescent="0.25">
      <c r="A11" s="48"/>
      <c r="B11" s="13"/>
      <c r="C11" s="6"/>
      <c r="D11" s="6"/>
      <c r="E11" s="72"/>
      <c r="F11" s="46"/>
      <c r="G11" s="15"/>
      <c r="H11" s="48"/>
      <c r="I11" s="109"/>
      <c r="K11" s="88"/>
      <c r="L11" s="89"/>
      <c r="M11" s="87"/>
      <c r="N11" s="89"/>
      <c r="O11" s="89"/>
    </row>
    <row r="12" spans="1:15" s="1" customFormat="1" ht="13.5" x14ac:dyDescent="0.25">
      <c r="A12" s="51"/>
      <c r="B12" s="12" t="s">
        <v>7</v>
      </c>
      <c r="C12" s="6"/>
      <c r="D12" s="6"/>
      <c r="E12" s="72"/>
      <c r="F12" s="46">
        <v>2184</v>
      </c>
      <c r="G12" s="74">
        <v>4.4064435763373981E-4</v>
      </c>
      <c r="H12" s="51"/>
      <c r="I12" s="111"/>
      <c r="K12" s="90"/>
      <c r="L12"/>
      <c r="M12"/>
      <c r="N12"/>
      <c r="O12"/>
    </row>
    <row r="13" spans="1:15" ht="13.5" x14ac:dyDescent="0.25">
      <c r="A13" s="48"/>
      <c r="B13" s="13"/>
      <c r="C13" s="17"/>
      <c r="D13" s="17"/>
      <c r="E13" s="17"/>
      <c r="F13" s="76"/>
      <c r="G13" s="15"/>
      <c r="H13" s="48"/>
      <c r="I13" s="109"/>
      <c r="K13" s="88"/>
      <c r="L13" s="89"/>
      <c r="M13" s="87"/>
      <c r="N13" s="87"/>
      <c r="O13" s="87"/>
    </row>
    <row r="14" spans="1:15" s="1" customFormat="1" ht="14.25" thickBot="1" x14ac:dyDescent="0.3">
      <c r="A14" s="51"/>
      <c r="B14" s="18"/>
      <c r="C14" s="19"/>
      <c r="D14" s="19"/>
      <c r="E14" s="73" t="s">
        <v>39</v>
      </c>
      <c r="F14" s="21">
        <v>4956378</v>
      </c>
      <c r="G14" s="75">
        <v>1</v>
      </c>
      <c r="H14" s="51"/>
      <c r="I14" s="111"/>
      <c r="K14" s="90"/>
      <c r="L14"/>
      <c r="M14"/>
      <c r="N14"/>
      <c r="O14"/>
    </row>
    <row r="15" spans="1:15" ht="13.5" x14ac:dyDescent="0.25">
      <c r="A15" s="48"/>
      <c r="B15" s="93" t="s">
        <v>184</v>
      </c>
      <c r="C15" s="17"/>
      <c r="D15" s="17"/>
      <c r="E15" s="17"/>
      <c r="F15" s="17"/>
      <c r="G15" s="94"/>
      <c r="H15" s="48"/>
      <c r="I15" s="109"/>
      <c r="K15" s="88"/>
      <c r="L15" s="89"/>
      <c r="M15" s="87"/>
      <c r="N15" s="87"/>
      <c r="O15" s="87"/>
    </row>
    <row r="16" spans="1:15" ht="14.25" thickBot="1" x14ac:dyDescent="0.3">
      <c r="A16" s="48"/>
      <c r="B16" s="95"/>
      <c r="C16" s="57"/>
      <c r="D16" s="57"/>
      <c r="E16" s="57"/>
      <c r="F16" s="57"/>
      <c r="G16" s="96"/>
      <c r="H16" s="48"/>
      <c r="I16" s="109"/>
      <c r="K16" s="90"/>
    </row>
    <row r="17" spans="1:15" ht="13.5" x14ac:dyDescent="0.25">
      <c r="A17" s="48"/>
      <c r="B17" s="235" t="s">
        <v>189</v>
      </c>
      <c r="C17" s="236"/>
      <c r="D17" s="236"/>
      <c r="E17" s="236"/>
      <c r="F17" s="236"/>
      <c r="G17" s="237"/>
      <c r="H17" s="48"/>
      <c r="I17" s="109"/>
      <c r="K17" s="88"/>
      <c r="L17" s="87"/>
      <c r="M17" s="89"/>
      <c r="N17" s="89"/>
      <c r="O17" s="89"/>
    </row>
    <row r="18" spans="1:15" ht="14.25" thickBot="1" x14ac:dyDescent="0.3">
      <c r="A18" s="48"/>
      <c r="B18" s="238"/>
      <c r="C18" s="239"/>
      <c r="D18" s="239"/>
      <c r="E18" s="239"/>
      <c r="F18" s="239"/>
      <c r="G18" s="240"/>
      <c r="H18" s="48"/>
      <c r="K18" s="88"/>
      <c r="L18" s="87"/>
      <c r="M18" s="89"/>
      <c r="N18" s="89"/>
      <c r="O18" s="89"/>
    </row>
    <row r="19" spans="1:15" ht="32.25" thickBot="1" x14ac:dyDescent="0.3">
      <c r="A19" s="48"/>
      <c r="B19" s="68" t="s">
        <v>10</v>
      </c>
      <c r="C19" s="69" t="s">
        <v>11</v>
      </c>
      <c r="D19" s="68" t="s">
        <v>38</v>
      </c>
      <c r="E19" s="17"/>
      <c r="F19" s="17"/>
      <c r="G19" s="94"/>
      <c r="H19" s="48"/>
      <c r="K19" s="88"/>
      <c r="L19" s="87"/>
      <c r="M19" s="89"/>
      <c r="N19" s="89"/>
      <c r="O19" s="89"/>
    </row>
    <row r="20" spans="1:15" ht="13.5" x14ac:dyDescent="0.25">
      <c r="A20" s="48"/>
      <c r="B20" s="22" t="s">
        <v>13</v>
      </c>
      <c r="C20" s="28">
        <v>2009076</v>
      </c>
      <c r="D20" s="25">
        <v>0.40535164993469019</v>
      </c>
      <c r="E20" s="17"/>
      <c r="F20" s="17"/>
      <c r="G20" s="94"/>
      <c r="H20" s="48"/>
      <c r="K20" s="88"/>
      <c r="L20" s="87"/>
    </row>
    <row r="21" spans="1:15" x14ac:dyDescent="0.2">
      <c r="A21" s="48"/>
      <c r="B21" s="23" t="s">
        <v>14</v>
      </c>
      <c r="C21" s="29">
        <v>581694</v>
      </c>
      <c r="D21" s="26">
        <v>0.11736271930833363</v>
      </c>
      <c r="E21" s="17"/>
      <c r="F21" s="97" t="s">
        <v>31</v>
      </c>
      <c r="G21" s="94"/>
      <c r="H21" s="48"/>
    </row>
    <row r="22" spans="1:15" ht="13.5" thickBot="1" x14ac:dyDescent="0.25">
      <c r="A22" s="48"/>
      <c r="B22" s="24" t="s">
        <v>12</v>
      </c>
      <c r="C22" s="30">
        <v>109526</v>
      </c>
      <c r="D22" s="27">
        <v>2.2097991718952832E-2</v>
      </c>
      <c r="E22" s="98" t="s">
        <v>32</v>
      </c>
      <c r="F22" s="17"/>
      <c r="G22" s="94"/>
      <c r="H22" s="48"/>
    </row>
    <row r="23" spans="1:15" ht="13.5" thickBot="1" x14ac:dyDescent="0.25">
      <c r="A23" s="48"/>
      <c r="B23" s="31" t="s">
        <v>9</v>
      </c>
      <c r="C23" s="66">
        <v>2700296</v>
      </c>
      <c r="D23" s="32">
        <v>0.54481236096197672</v>
      </c>
      <c r="E23" s="17"/>
      <c r="F23" s="67">
        <v>7919891</v>
      </c>
      <c r="G23" s="94"/>
      <c r="H23" s="48"/>
    </row>
    <row r="24" spans="1:15" x14ac:dyDescent="0.2">
      <c r="A24" s="48"/>
      <c r="B24" s="93" t="s">
        <v>185</v>
      </c>
      <c r="C24" s="17"/>
      <c r="D24" s="17"/>
      <c r="E24" s="17"/>
      <c r="F24" s="17"/>
      <c r="G24" s="94"/>
      <c r="H24" s="48"/>
    </row>
    <row r="25" spans="1:15" ht="13.5" thickBot="1" x14ac:dyDescent="0.25">
      <c r="A25" s="48"/>
      <c r="B25" s="13"/>
      <c r="C25" s="17"/>
      <c r="D25" s="17"/>
      <c r="E25" s="17"/>
      <c r="F25" s="17"/>
      <c r="G25" s="94"/>
      <c r="H25" s="48"/>
    </row>
    <row r="26" spans="1:15" ht="16.5" thickBot="1" x14ac:dyDescent="0.3">
      <c r="A26" s="48"/>
      <c r="B26" s="62" t="s">
        <v>33</v>
      </c>
      <c r="C26" s="63">
        <v>1.8354943309918617</v>
      </c>
      <c r="D26" s="99"/>
      <c r="E26" s="17"/>
      <c r="F26" s="14"/>
      <c r="G26" s="94"/>
      <c r="H26" s="48"/>
    </row>
    <row r="27" spans="1:15" ht="16.5" thickBot="1" x14ac:dyDescent="0.3">
      <c r="A27" s="48"/>
      <c r="B27" s="70" t="s">
        <v>34</v>
      </c>
      <c r="C27" s="71">
        <v>2.4669937822163024</v>
      </c>
      <c r="D27" s="38"/>
      <c r="E27" s="17"/>
      <c r="F27" s="17"/>
      <c r="G27" s="94"/>
      <c r="H27" s="48"/>
    </row>
    <row r="28" spans="1:15" ht="15.75" x14ac:dyDescent="0.25">
      <c r="A28" s="48"/>
      <c r="B28" s="100"/>
      <c r="C28" s="39"/>
      <c r="D28" s="99"/>
      <c r="E28" s="17"/>
      <c r="F28" s="17"/>
      <c r="G28" s="94"/>
      <c r="H28" s="48"/>
    </row>
    <row r="29" spans="1:15" x14ac:dyDescent="0.2">
      <c r="A29" s="48"/>
      <c r="B29" s="95"/>
      <c r="C29" s="57"/>
      <c r="D29" s="57"/>
      <c r="E29" s="57"/>
      <c r="F29" s="57"/>
      <c r="G29" s="96"/>
      <c r="H29" s="48"/>
    </row>
    <row r="30" spans="1:15" x14ac:dyDescent="0.2">
      <c r="A30" s="48"/>
      <c r="B30" s="13"/>
      <c r="C30" s="59" t="s">
        <v>17</v>
      </c>
      <c r="D30" s="60" t="s">
        <v>19</v>
      </c>
      <c r="E30" s="60" t="s">
        <v>20</v>
      </c>
      <c r="F30" s="61" t="s">
        <v>21</v>
      </c>
      <c r="G30" s="94"/>
      <c r="H30" s="48"/>
    </row>
    <row r="31" spans="1:15" x14ac:dyDescent="0.2">
      <c r="A31" s="48"/>
      <c r="B31" s="101" t="s">
        <v>15</v>
      </c>
      <c r="C31" s="14">
        <v>1439234</v>
      </c>
      <c r="D31" s="14">
        <v>495971</v>
      </c>
      <c r="E31" s="14">
        <v>73871</v>
      </c>
      <c r="F31" s="102">
        <v>2009076</v>
      </c>
      <c r="G31" s="94"/>
      <c r="H31" s="48"/>
    </row>
    <row r="32" spans="1:15" x14ac:dyDescent="0.2">
      <c r="A32" s="48"/>
      <c r="B32" s="103" t="s">
        <v>16</v>
      </c>
      <c r="C32" s="14">
        <v>527178</v>
      </c>
      <c r="D32" s="14">
        <v>45251</v>
      </c>
      <c r="E32" s="14">
        <v>9265</v>
      </c>
      <c r="F32" s="102">
        <v>581694</v>
      </c>
      <c r="G32" s="94"/>
      <c r="H32" s="48"/>
    </row>
    <row r="33" spans="1:8" ht="13.5" thickBot="1" x14ac:dyDescent="0.25">
      <c r="A33" s="48"/>
      <c r="B33" s="103" t="s">
        <v>18</v>
      </c>
      <c r="C33" s="34">
        <v>109526</v>
      </c>
      <c r="D33" s="34">
        <v>0</v>
      </c>
      <c r="E33" s="34">
        <v>0</v>
      </c>
      <c r="F33" s="102">
        <v>109526</v>
      </c>
      <c r="G33" s="94"/>
      <c r="H33" s="48"/>
    </row>
    <row r="34" spans="1:8" x14ac:dyDescent="0.2">
      <c r="A34" s="48"/>
      <c r="B34" s="104" t="s">
        <v>26</v>
      </c>
      <c r="C34" s="64">
        <v>2075938</v>
      </c>
      <c r="D34" s="64">
        <v>541222</v>
      </c>
      <c r="E34" s="64">
        <v>83136</v>
      </c>
      <c r="F34" s="67">
        <v>2700296</v>
      </c>
      <c r="G34" s="94"/>
      <c r="H34" s="48"/>
    </row>
    <row r="35" spans="1:8" x14ac:dyDescent="0.2">
      <c r="A35" s="48"/>
      <c r="B35" s="95"/>
      <c r="C35" s="57"/>
      <c r="D35" s="57"/>
      <c r="E35" s="57"/>
      <c r="F35" s="57"/>
      <c r="G35" s="96"/>
      <c r="H35" s="48"/>
    </row>
    <row r="36" spans="1:8" ht="13.5" thickBot="1" x14ac:dyDescent="0.25">
      <c r="A36" s="48"/>
      <c r="B36" s="105"/>
      <c r="C36" s="37" t="s">
        <v>22</v>
      </c>
      <c r="D36" s="37" t="s">
        <v>23</v>
      </c>
      <c r="E36" s="37" t="s">
        <v>24</v>
      </c>
      <c r="F36" s="81" t="s">
        <v>21</v>
      </c>
      <c r="G36" s="94"/>
      <c r="H36" s="48"/>
    </row>
    <row r="37" spans="1:8" x14ac:dyDescent="0.2">
      <c r="A37" s="48"/>
      <c r="B37" s="104" t="s">
        <v>25</v>
      </c>
      <c r="C37" s="84">
        <v>2009076</v>
      </c>
      <c r="D37" s="85">
        <v>581694</v>
      </c>
      <c r="E37" s="86">
        <v>733884</v>
      </c>
      <c r="F37" s="67">
        <v>3324654</v>
      </c>
      <c r="G37" s="94"/>
      <c r="H37" s="48"/>
    </row>
    <row r="38" spans="1:8" ht="13.5" thickBot="1" x14ac:dyDescent="0.25">
      <c r="A38" s="48"/>
      <c r="B38" s="106"/>
      <c r="C38" s="107"/>
      <c r="D38" s="107"/>
      <c r="E38" s="107"/>
      <c r="F38" s="107"/>
      <c r="G38" s="108"/>
      <c r="H38" s="48"/>
    </row>
    <row r="39" spans="1:8" x14ac:dyDescent="0.2">
      <c r="A39" s="48"/>
      <c r="B39" s="48"/>
      <c r="C39" s="48"/>
      <c r="D39" s="48"/>
      <c r="E39" s="48"/>
      <c r="F39" s="48"/>
      <c r="G39" s="49"/>
      <c r="H39" s="48"/>
    </row>
  </sheetData>
  <mergeCells count="2">
    <mergeCell ref="B2:G3"/>
    <mergeCell ref="B17:G18"/>
  </mergeCells>
  <phoneticPr fontId="0" type="noConversion"/>
  <pageMargins left="0.78740157499999996" right="0.78740157499999996" top="0.65" bottom="0.55000000000000004" header="0.4921259845" footer="0.4921259845"/>
  <pageSetup paperSize="9" scale="86" orientation="landscape" horizontalDpi="4294967293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zoomScale="95" zoomScaleNormal="80" workbookViewId="0">
      <selection activeCell="D6" sqref="D6"/>
    </sheetView>
  </sheetViews>
  <sheetFormatPr defaultRowHeight="12.75" x14ac:dyDescent="0.2"/>
  <cols>
    <col min="2" max="2" width="55.28515625" customWidth="1"/>
    <col min="3" max="6" width="16.7109375" customWidth="1"/>
    <col min="7" max="7" width="10.5703125" style="4" bestFit="1" customWidth="1"/>
  </cols>
  <sheetData>
    <row r="1" spans="1:15" ht="13.5" thickBot="1" x14ac:dyDescent="0.25">
      <c r="A1" s="48"/>
      <c r="B1" s="48"/>
      <c r="C1" s="48"/>
      <c r="D1" s="48"/>
      <c r="E1" s="48"/>
      <c r="F1" s="48"/>
      <c r="G1" s="49"/>
      <c r="H1" s="48"/>
      <c r="I1" s="109"/>
    </row>
    <row r="2" spans="1:15" x14ac:dyDescent="0.2">
      <c r="A2" s="48"/>
      <c r="B2" s="229" t="str">
        <f>CONCATENATE("Přehled poplatníků pojistného ČSSZ k 30.6.",'Query - statistika'!B13)</f>
        <v>Přehled poplatníků pojistného ČSSZ k 30.6.267104</v>
      </c>
      <c r="C2" s="230"/>
      <c r="D2" s="230"/>
      <c r="E2" s="230"/>
      <c r="F2" s="230"/>
      <c r="G2" s="231"/>
      <c r="H2" s="48"/>
      <c r="I2" s="109"/>
    </row>
    <row r="3" spans="1:15" ht="13.5" thickBot="1" x14ac:dyDescent="0.25">
      <c r="A3" s="48"/>
      <c r="B3" s="232"/>
      <c r="C3" s="233"/>
      <c r="D3" s="233"/>
      <c r="E3" s="233"/>
      <c r="F3" s="233"/>
      <c r="G3" s="234"/>
      <c r="H3" s="48"/>
      <c r="I3" s="109"/>
    </row>
    <row r="4" spans="1:15" s="2" customFormat="1" ht="12" thickBot="1" x14ac:dyDescent="0.25">
      <c r="A4" s="50"/>
      <c r="B4" s="79" t="s">
        <v>40</v>
      </c>
      <c r="C4" s="8" t="s">
        <v>0</v>
      </c>
      <c r="D4" s="8" t="s">
        <v>3</v>
      </c>
      <c r="E4" s="8" t="s">
        <v>1</v>
      </c>
      <c r="F4" s="8" t="s">
        <v>2</v>
      </c>
      <c r="G4" s="9" t="s">
        <v>8</v>
      </c>
      <c r="H4" s="50"/>
      <c r="I4" s="110"/>
    </row>
    <row r="5" spans="1:15" x14ac:dyDescent="0.2">
      <c r="A5" s="48"/>
      <c r="B5" s="10" t="s">
        <v>4</v>
      </c>
      <c r="C5" s="6"/>
      <c r="D5" s="43">
        <v>30191</v>
      </c>
      <c r="E5" s="43">
        <v>236317</v>
      </c>
      <c r="F5" s="43">
        <v>266508</v>
      </c>
      <c r="G5" s="11"/>
      <c r="H5" s="48"/>
      <c r="I5" s="109"/>
    </row>
    <row r="6" spans="1:15" x14ac:dyDescent="0.2">
      <c r="A6" s="48"/>
      <c r="B6" s="12" t="s">
        <v>187</v>
      </c>
      <c r="C6" s="6"/>
      <c r="D6" s="6">
        <v>3324328</v>
      </c>
      <c r="E6" s="72">
        <v>1006684</v>
      </c>
      <c r="F6" s="46">
        <v>4331012</v>
      </c>
      <c r="G6" s="74">
        <v>0.85590805150137239</v>
      </c>
      <c r="H6" s="48"/>
      <c r="I6" s="109"/>
    </row>
    <row r="7" spans="1:15" x14ac:dyDescent="0.2">
      <c r="A7" s="48"/>
      <c r="B7" s="13"/>
      <c r="C7" s="6"/>
      <c r="D7" s="6"/>
      <c r="E7" s="72"/>
      <c r="F7" s="46"/>
      <c r="G7" s="15"/>
      <c r="H7" s="48"/>
      <c r="I7" s="109"/>
    </row>
    <row r="8" spans="1:15" ht="13.5" x14ac:dyDescent="0.2">
      <c r="A8" s="48"/>
      <c r="B8" s="16" t="s">
        <v>5</v>
      </c>
      <c r="C8" s="47">
        <v>931521</v>
      </c>
      <c r="D8" s="6"/>
      <c r="E8" s="72"/>
      <c r="F8" s="46"/>
      <c r="G8" s="74"/>
      <c r="H8" s="48"/>
      <c r="I8" s="109"/>
      <c r="K8" s="91"/>
      <c r="L8" s="92"/>
      <c r="M8" s="92"/>
      <c r="N8" s="92"/>
      <c r="O8" s="92"/>
    </row>
    <row r="9" spans="1:15" s="1" customFormat="1" ht="13.5" x14ac:dyDescent="0.25">
      <c r="A9" s="51"/>
      <c r="B9" s="12" t="s">
        <v>27</v>
      </c>
      <c r="C9" s="46">
        <v>726818</v>
      </c>
      <c r="D9" s="6"/>
      <c r="E9" s="72"/>
      <c r="F9" s="46">
        <v>726818</v>
      </c>
      <c r="G9" s="74">
        <v>0.14363603198885722</v>
      </c>
      <c r="H9" s="51"/>
      <c r="I9" s="111"/>
      <c r="K9" s="90"/>
      <c r="L9"/>
      <c r="M9"/>
      <c r="N9"/>
      <c r="O9"/>
    </row>
    <row r="10" spans="1:15" ht="13.5" x14ac:dyDescent="0.25">
      <c r="A10" s="48"/>
      <c r="B10" s="16" t="s">
        <v>6</v>
      </c>
      <c r="C10" s="47">
        <v>203770</v>
      </c>
      <c r="D10" s="6"/>
      <c r="E10" s="72"/>
      <c r="F10" s="46"/>
      <c r="G10" s="74"/>
      <c r="H10" s="48"/>
      <c r="I10" s="109"/>
      <c r="K10" s="88"/>
      <c r="L10" s="89"/>
      <c r="M10" s="87"/>
      <c r="N10" s="87"/>
      <c r="O10" s="87"/>
    </row>
    <row r="11" spans="1:15" ht="13.5" x14ac:dyDescent="0.25">
      <c r="A11" s="48"/>
      <c r="B11" s="13"/>
      <c r="C11" s="6"/>
      <c r="D11" s="6"/>
      <c r="E11" s="72"/>
      <c r="F11" s="46"/>
      <c r="G11" s="15"/>
      <c r="H11" s="48"/>
      <c r="I11" s="109"/>
      <c r="K11" s="88"/>
      <c r="L11" s="89"/>
      <c r="M11" s="87"/>
      <c r="N11" s="89"/>
      <c r="O11" s="89"/>
    </row>
    <row r="12" spans="1:15" s="1" customFormat="1" ht="13.5" x14ac:dyDescent="0.25">
      <c r="A12" s="51"/>
      <c r="B12" s="12" t="s">
        <v>7</v>
      </c>
      <c r="C12" s="6"/>
      <c r="D12" s="6"/>
      <c r="E12" s="72"/>
      <c r="F12" s="46">
        <v>2307</v>
      </c>
      <c r="G12" s="74">
        <v>4.5591650977038764E-4</v>
      </c>
      <c r="H12" s="51"/>
      <c r="I12" s="111"/>
      <c r="K12" s="90"/>
      <c r="L12"/>
      <c r="M12"/>
      <c r="N12"/>
      <c r="O12"/>
    </row>
    <row r="13" spans="1:15" ht="13.5" x14ac:dyDescent="0.25">
      <c r="A13" s="48"/>
      <c r="B13" s="13"/>
      <c r="C13" s="17"/>
      <c r="D13" s="17"/>
      <c r="E13" s="17"/>
      <c r="F13" s="76"/>
      <c r="G13" s="15"/>
      <c r="H13" s="48"/>
      <c r="I13" s="109"/>
      <c r="K13" s="88"/>
      <c r="L13" s="89"/>
      <c r="M13" s="87"/>
      <c r="N13" s="87"/>
      <c r="O13" s="87"/>
    </row>
    <row r="14" spans="1:15" s="1" customFormat="1" ht="14.25" thickBot="1" x14ac:dyDescent="0.3">
      <c r="A14" s="51"/>
      <c r="B14" s="18"/>
      <c r="C14" s="19"/>
      <c r="D14" s="19"/>
      <c r="E14" s="73" t="s">
        <v>39</v>
      </c>
      <c r="F14" s="21">
        <v>5060137</v>
      </c>
      <c r="G14" s="75">
        <v>1</v>
      </c>
      <c r="H14" s="51"/>
      <c r="I14" s="111"/>
      <c r="K14" s="90"/>
      <c r="L14"/>
      <c r="M14"/>
      <c r="N14"/>
      <c r="O14"/>
    </row>
    <row r="15" spans="1:15" ht="13.5" x14ac:dyDescent="0.25">
      <c r="A15" s="48"/>
      <c r="B15" s="93" t="s">
        <v>191</v>
      </c>
      <c r="C15" s="17"/>
      <c r="D15" s="17"/>
      <c r="E15" s="17"/>
      <c r="F15" s="17"/>
      <c r="G15" s="94"/>
      <c r="H15" s="48"/>
      <c r="I15" s="109"/>
      <c r="K15" s="88"/>
      <c r="L15" s="89"/>
      <c r="M15" s="87"/>
      <c r="N15" s="87"/>
      <c r="O15" s="87"/>
    </row>
    <row r="16" spans="1:15" ht="14.25" thickBot="1" x14ac:dyDescent="0.3">
      <c r="A16" s="48"/>
      <c r="B16" s="95"/>
      <c r="C16" s="57"/>
      <c r="D16" s="57"/>
      <c r="E16" s="57"/>
      <c r="F16" s="57"/>
      <c r="G16" s="96"/>
      <c r="H16" s="48"/>
      <c r="I16" s="109"/>
      <c r="K16" s="90"/>
    </row>
    <row r="17" spans="1:15" ht="13.5" x14ac:dyDescent="0.25">
      <c r="A17" s="48"/>
      <c r="B17" s="235" t="s">
        <v>192</v>
      </c>
      <c r="C17" s="236"/>
      <c r="D17" s="236"/>
      <c r="E17" s="236"/>
      <c r="F17" s="236"/>
      <c r="G17" s="237"/>
      <c r="H17" s="48"/>
      <c r="I17" s="109"/>
      <c r="K17" s="88"/>
      <c r="L17" s="87"/>
      <c r="M17" s="89"/>
      <c r="N17" s="89"/>
      <c r="O17" s="89"/>
    </row>
    <row r="18" spans="1:15" ht="14.25" thickBot="1" x14ac:dyDescent="0.3">
      <c r="A18" s="48"/>
      <c r="B18" s="238"/>
      <c r="C18" s="239"/>
      <c r="D18" s="239"/>
      <c r="E18" s="239"/>
      <c r="F18" s="239"/>
      <c r="G18" s="240"/>
      <c r="H18" s="48"/>
      <c r="K18" s="88"/>
      <c r="L18" s="87"/>
      <c r="M18" s="89"/>
      <c r="N18" s="89"/>
      <c r="O18" s="89"/>
    </row>
    <row r="19" spans="1:15" ht="32.25" thickBot="1" x14ac:dyDescent="0.3">
      <c r="A19" s="48"/>
      <c r="B19" s="68" t="s">
        <v>10</v>
      </c>
      <c r="C19" s="69" t="s">
        <v>11</v>
      </c>
      <c r="D19" s="68" t="s">
        <v>38</v>
      </c>
      <c r="E19" s="17"/>
      <c r="F19" s="17"/>
      <c r="G19" s="94"/>
      <c r="H19" s="48"/>
      <c r="K19" s="88"/>
      <c r="L19" s="87"/>
      <c r="M19" s="89"/>
      <c r="N19" s="89"/>
      <c r="O19" s="89"/>
    </row>
    <row r="20" spans="1:15" ht="13.5" x14ac:dyDescent="0.25">
      <c r="A20" s="48"/>
      <c r="B20" s="22" t="s">
        <v>13</v>
      </c>
      <c r="C20" s="28">
        <v>2045166</v>
      </c>
      <c r="D20" s="25">
        <v>0.40417206095408087</v>
      </c>
      <c r="E20" s="17"/>
      <c r="F20" s="17"/>
      <c r="G20" s="94"/>
      <c r="H20" s="48"/>
      <c r="K20" s="88"/>
      <c r="L20" s="87"/>
    </row>
    <row r="21" spans="1:15" x14ac:dyDescent="0.2">
      <c r="A21" s="48"/>
      <c r="B21" s="23" t="s">
        <v>14</v>
      </c>
      <c r="C21" s="29">
        <v>588585</v>
      </c>
      <c r="D21" s="26">
        <v>0.1163179969237987</v>
      </c>
      <c r="E21" s="17"/>
      <c r="F21" s="97" t="s">
        <v>31</v>
      </c>
      <c r="G21" s="94"/>
      <c r="H21" s="48"/>
    </row>
    <row r="22" spans="1:15" ht="13.5" thickBot="1" x14ac:dyDescent="0.25">
      <c r="A22" s="48"/>
      <c r="B22" s="24" t="s">
        <v>12</v>
      </c>
      <c r="C22" s="30">
        <v>104097</v>
      </c>
      <c r="D22" s="27">
        <v>2.0571972656076309E-2</v>
      </c>
      <c r="E22" s="98" t="s">
        <v>32</v>
      </c>
      <c r="F22" s="17"/>
      <c r="G22" s="94"/>
      <c r="H22" s="48"/>
    </row>
    <row r="23" spans="1:15" ht="13.5" thickBot="1" x14ac:dyDescent="0.25">
      <c r="A23" s="48"/>
      <c r="B23" s="31" t="s">
        <v>9</v>
      </c>
      <c r="C23" s="66">
        <v>2737848</v>
      </c>
      <c r="D23" s="32">
        <v>0.54106203053395585</v>
      </c>
      <c r="E23" s="17"/>
      <c r="F23" s="67">
        <v>8064493</v>
      </c>
      <c r="G23" s="94"/>
      <c r="H23" s="48"/>
    </row>
    <row r="24" spans="1:15" x14ac:dyDescent="0.2">
      <c r="A24" s="48"/>
      <c r="B24" s="93" t="s">
        <v>190</v>
      </c>
      <c r="C24" s="17"/>
      <c r="D24" s="17"/>
      <c r="E24" s="17"/>
      <c r="F24" s="17"/>
      <c r="G24" s="94"/>
      <c r="H24" s="48"/>
    </row>
    <row r="25" spans="1:15" ht="13.5" thickBot="1" x14ac:dyDescent="0.25">
      <c r="A25" s="48"/>
      <c r="B25" s="13"/>
      <c r="C25" s="17"/>
      <c r="D25" s="17"/>
      <c r="E25" s="17"/>
      <c r="F25" s="17"/>
      <c r="G25" s="94"/>
      <c r="H25" s="48"/>
    </row>
    <row r="26" spans="1:15" ht="16.5" thickBot="1" x14ac:dyDescent="0.3">
      <c r="A26" s="48"/>
      <c r="B26" s="62" t="s">
        <v>33</v>
      </c>
      <c r="C26" s="63">
        <v>1.8482169207348254</v>
      </c>
      <c r="D26" s="99"/>
      <c r="E26" s="17"/>
      <c r="F26" s="14"/>
      <c r="G26" s="94"/>
      <c r="H26" s="48"/>
    </row>
    <row r="27" spans="1:15" ht="16.5" thickBot="1" x14ac:dyDescent="0.3">
      <c r="A27" s="48"/>
      <c r="B27" s="70" t="s">
        <v>34</v>
      </c>
      <c r="C27" s="71">
        <v>2.4741937818250448</v>
      </c>
      <c r="D27" s="38"/>
      <c r="E27" s="17"/>
      <c r="F27" s="17"/>
      <c r="G27" s="94"/>
      <c r="H27" s="48"/>
    </row>
    <row r="28" spans="1:15" ht="15.75" x14ac:dyDescent="0.25">
      <c r="A28" s="48"/>
      <c r="B28" s="100"/>
      <c r="C28" s="39"/>
      <c r="D28" s="99"/>
      <c r="E28" s="17"/>
      <c r="F28" s="17"/>
      <c r="G28" s="94"/>
      <c r="H28" s="48"/>
    </row>
    <row r="29" spans="1:15" x14ac:dyDescent="0.2">
      <c r="A29" s="48"/>
      <c r="B29" s="95"/>
      <c r="C29" s="57"/>
      <c r="D29" s="57"/>
      <c r="E29" s="57"/>
      <c r="F29" s="57"/>
      <c r="G29" s="96"/>
      <c r="H29" s="48"/>
    </row>
    <row r="30" spans="1:15" x14ac:dyDescent="0.2">
      <c r="A30" s="48"/>
      <c r="B30" s="13"/>
      <c r="C30" s="59" t="s">
        <v>17</v>
      </c>
      <c r="D30" s="60" t="s">
        <v>19</v>
      </c>
      <c r="E30" s="60" t="s">
        <v>20</v>
      </c>
      <c r="F30" s="61" t="s">
        <v>21</v>
      </c>
      <c r="G30" s="94"/>
      <c r="H30" s="48"/>
    </row>
    <row r="31" spans="1:15" x14ac:dyDescent="0.2">
      <c r="A31" s="48"/>
      <c r="B31" s="101" t="s">
        <v>15</v>
      </c>
      <c r="C31" s="14">
        <v>1471617</v>
      </c>
      <c r="D31" s="14">
        <v>497954</v>
      </c>
      <c r="E31" s="14">
        <v>75595</v>
      </c>
      <c r="F31" s="102">
        <v>2045166</v>
      </c>
      <c r="G31" s="94"/>
      <c r="H31" s="48"/>
    </row>
    <row r="32" spans="1:15" x14ac:dyDescent="0.2">
      <c r="A32" s="48"/>
      <c r="B32" s="103" t="s">
        <v>16</v>
      </c>
      <c r="C32" s="14">
        <v>534140</v>
      </c>
      <c r="D32" s="14">
        <v>45021</v>
      </c>
      <c r="E32" s="14">
        <v>9424</v>
      </c>
      <c r="F32" s="102">
        <v>588585</v>
      </c>
      <c r="G32" s="94"/>
      <c r="H32" s="48"/>
    </row>
    <row r="33" spans="1:8" ht="13.5" thickBot="1" x14ac:dyDescent="0.25">
      <c r="A33" s="48"/>
      <c r="B33" s="103" t="s">
        <v>18</v>
      </c>
      <c r="C33" s="34">
        <v>104097</v>
      </c>
      <c r="D33" s="34">
        <v>0</v>
      </c>
      <c r="E33" s="34">
        <v>0</v>
      </c>
      <c r="F33" s="102">
        <v>104097</v>
      </c>
      <c r="G33" s="94"/>
      <c r="H33" s="48"/>
    </row>
    <row r="34" spans="1:8" x14ac:dyDescent="0.2">
      <c r="A34" s="48"/>
      <c r="B34" s="104" t="s">
        <v>26</v>
      </c>
      <c r="C34" s="64">
        <v>2109854</v>
      </c>
      <c r="D34" s="64">
        <v>542975</v>
      </c>
      <c r="E34" s="64">
        <v>85019</v>
      </c>
      <c r="F34" s="67">
        <v>2737848</v>
      </c>
      <c r="G34" s="94"/>
      <c r="H34" s="48"/>
    </row>
    <row r="35" spans="1:8" x14ac:dyDescent="0.2">
      <c r="A35" s="48"/>
      <c r="B35" s="95"/>
      <c r="C35" s="57"/>
      <c r="D35" s="57"/>
      <c r="E35" s="57"/>
      <c r="F35" s="57"/>
      <c r="G35" s="96"/>
      <c r="H35" s="48"/>
    </row>
    <row r="36" spans="1:8" ht="13.5" thickBot="1" x14ac:dyDescent="0.25">
      <c r="A36" s="48"/>
      <c r="B36" s="105"/>
      <c r="C36" s="37" t="s">
        <v>22</v>
      </c>
      <c r="D36" s="37" t="s">
        <v>23</v>
      </c>
      <c r="E36" s="37" t="s">
        <v>24</v>
      </c>
      <c r="F36" s="81" t="s">
        <v>21</v>
      </c>
      <c r="G36" s="94"/>
      <c r="H36" s="48"/>
    </row>
    <row r="37" spans="1:8" x14ac:dyDescent="0.2">
      <c r="A37" s="48"/>
      <c r="B37" s="104" t="s">
        <v>25</v>
      </c>
      <c r="C37" s="84">
        <v>2045166</v>
      </c>
      <c r="D37" s="85">
        <v>588585</v>
      </c>
      <c r="E37" s="86">
        <v>732091</v>
      </c>
      <c r="F37" s="67">
        <v>3365842</v>
      </c>
      <c r="G37" s="94"/>
      <c r="H37" s="48"/>
    </row>
    <row r="38" spans="1:8" ht="13.5" thickBot="1" x14ac:dyDescent="0.25">
      <c r="A38" s="48"/>
      <c r="B38" s="106"/>
      <c r="C38" s="107"/>
      <c r="D38" s="107"/>
      <c r="E38" s="107"/>
      <c r="F38" s="107"/>
      <c r="G38" s="108"/>
      <c r="H38" s="48"/>
    </row>
    <row r="39" spans="1:8" x14ac:dyDescent="0.2">
      <c r="A39" s="48"/>
      <c r="B39" s="48"/>
      <c r="C39" s="48"/>
      <c r="D39" s="48"/>
      <c r="E39" s="48"/>
      <c r="F39" s="48"/>
      <c r="G39" s="49"/>
      <c r="H39" s="48"/>
    </row>
  </sheetData>
  <mergeCells count="2">
    <mergeCell ref="B2:G3"/>
    <mergeCell ref="B17:G18"/>
  </mergeCells>
  <phoneticPr fontId="0" type="noConversion"/>
  <pageMargins left="0.78740157499999996" right="0.78740157499999996" top="0.65" bottom="0.55000000000000004" header="0.4921259845" footer="0.4921259845"/>
  <pageSetup paperSize="9" scale="86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20</vt:i4>
      </vt:variant>
      <vt:variant>
        <vt:lpstr>Pojmenované oblasti</vt:lpstr>
      </vt:variant>
      <vt:variant>
        <vt:i4>25</vt:i4>
      </vt:variant>
    </vt:vector>
  </HeadingPairs>
  <TitlesOfParts>
    <vt:vector size="45" baseType="lpstr">
      <vt:lpstr>poplatníci 06_2000</vt:lpstr>
      <vt:lpstr>poplatníci 06_2001</vt:lpstr>
      <vt:lpstr>poplatníci 06_2002</vt:lpstr>
      <vt:lpstr>poplatníci  06_2003</vt:lpstr>
      <vt:lpstr>poplatníci 06_2004</vt:lpstr>
      <vt:lpstr>poplatníci 06_2005</vt:lpstr>
      <vt:lpstr>poplatníci 06_2006</vt:lpstr>
      <vt:lpstr>poplatníci 06_2007</vt:lpstr>
      <vt:lpstr>poplatníci 06_2008</vt:lpstr>
      <vt:lpstr>poplatníci 06_2009</vt:lpstr>
      <vt:lpstr>poplatníci 06_2010</vt:lpstr>
      <vt:lpstr>poplatníci 06_2011</vt:lpstr>
      <vt:lpstr>poplatníci 06_2012</vt:lpstr>
      <vt:lpstr>poplatníci 06_2013</vt:lpstr>
      <vt:lpstr>poplatníci 06_2014</vt:lpstr>
      <vt:lpstr>data</vt:lpstr>
      <vt:lpstr>grafy</vt:lpstr>
      <vt:lpstr>Query - statistika</vt:lpstr>
      <vt:lpstr>Query - důchody</vt:lpstr>
      <vt:lpstr>Query - CIZINA</vt:lpstr>
      <vt:lpstr>grafy!Oblast_tisku</vt:lpstr>
      <vt:lpstr>SAPBEXqueries!SAPBEXq0001</vt:lpstr>
      <vt:lpstr>SAPBEXqueries!SAPBEXq0001f4I2HWZC43FYWQLHIB5L21SW0B</vt:lpstr>
      <vt:lpstr>SAPBEXqueries!SAPBEXq0001f4I2HX23YXXT4GQICF0FHOIFBF</vt:lpstr>
      <vt:lpstr>SAPBEXqueries!SAPBEXq0001fZC_COKR</vt:lpstr>
      <vt:lpstr>SAPBEXqueries!SAPBEXq0001tFILTER_0CALYEAR</vt:lpstr>
      <vt:lpstr>SAPBEXqueries!SAPBEXq0001tFILTER_ZC_COKR</vt:lpstr>
      <vt:lpstr>SAPBEXqueries!SAPBEXq0001tREPTXTLG</vt:lpstr>
      <vt:lpstr>SAPBEXqueries!SAPBEXq0002</vt:lpstr>
      <vt:lpstr>SAPBEXqueries!SAPBEXq0002f3YIYD5X0H4QXV366SET25QQZZ</vt:lpstr>
      <vt:lpstr>SAPBEXqueries!SAPBEXq0002f4I2HWLW6WVZ955G83JHKGD4WB</vt:lpstr>
      <vt:lpstr>SAPBEXqueries!SAPBEXq0002tFILTER_0CALYEAR</vt:lpstr>
      <vt:lpstr>SAPBEXqueries!SAPBEXq0002tREPTXTLG</vt:lpstr>
      <vt:lpstr>SAPBEXqueries!SAPBEXq0003</vt:lpstr>
      <vt:lpstr>SAPBEXqueries!SAPBEXq0003f4I2HWSPZRN9XP6QLA9KHE3ZT7</vt:lpstr>
      <vt:lpstr>SAPBEXqueries!SAPBEXq0003f4I2HWVHUM545FBRFE4EX0TJ4B</vt:lpstr>
      <vt:lpstr>SAPBEXqueries!SAPBEXq0003fZC_COKR</vt:lpstr>
      <vt:lpstr>SAPBEXqueries!SAPBEXq0003tFILTER_0CALYEAR</vt:lpstr>
      <vt:lpstr>SAPBEXqueries!SAPBEXq0003tFILTER_ZC_COKR</vt:lpstr>
      <vt:lpstr>SAPBEXqueries!SAPBEXq0003tREPTXTLG</vt:lpstr>
      <vt:lpstr>SAPBEXqueries!SAPBEXq0004</vt:lpstr>
      <vt:lpstr>SAPBEXqueries!SAPBEXq0004f4KXZWGHYH17PPPOQ3VM6T3Z7V</vt:lpstr>
      <vt:lpstr>SAPBEXqueries!SAPBEXq0004f4KXZX6J2QAS6U3LHVRJSVRMKR</vt:lpstr>
      <vt:lpstr>SAPBEXqueries!SAPBEXq0004tFILTER_0CALYEAR</vt:lpstr>
      <vt:lpstr>SAPBEXqueries!SAPBEXq0004tREPTXTLG</vt:lpstr>
    </vt:vector>
  </TitlesOfParts>
  <Company>ČSSZ Praha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Hoidekr</dc:creator>
  <cp:lastModifiedBy>Mik Tomáš (ČSSZ 24)</cp:lastModifiedBy>
  <cp:lastPrinted>2014-08-15T08:21:34Z</cp:lastPrinted>
  <dcterms:created xsi:type="dcterms:W3CDTF">2002-11-19T08:14:44Z</dcterms:created>
  <dcterms:modified xsi:type="dcterms:W3CDTF">2015-10-13T07:34:59Z</dcterms:modified>
</cp:coreProperties>
</file>