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Měsíční výdaje DP a Stat. set (pro Míšu) -\Set - Pohledávky\"/>
    </mc:Choice>
  </mc:AlternateContent>
  <bookViews>
    <workbookView xWindow="0" yWindow="0" windowWidth="14145" windowHeight="12615"/>
  </bookViews>
  <sheets>
    <sheet name="4.Q 2020" sheetId="2" r:id="rId1"/>
  </sheets>
  <definedNames>
    <definedName name="_xlnm.Print_Area" localSheetId="0">'4.Q 2020'!$A$1:$P$49</definedName>
  </definedNames>
  <calcPr calcId="162913"/>
</workbook>
</file>

<file path=xl/calcChain.xml><?xml version="1.0" encoding="utf-8"?>
<calcChain xmlns="http://schemas.openxmlformats.org/spreadsheetml/2006/main">
  <c r="E26" i="2" l="1"/>
  <c r="I25" i="2"/>
  <c r="E24" i="2"/>
  <c r="O22" i="2"/>
  <c r="M22" i="2"/>
  <c r="E20" i="2"/>
  <c r="G25" i="2"/>
  <c r="E10" i="2"/>
  <c r="E11" i="2"/>
  <c r="E21" i="2" l="1"/>
  <c r="E15" i="2"/>
  <c r="E14" i="2"/>
  <c r="E22" i="2" l="1"/>
  <c r="N45" i="2" l="1"/>
  <c r="M25" i="2" l="1"/>
  <c r="K25" i="2"/>
  <c r="M24" i="2"/>
  <c r="K24" i="2"/>
  <c r="I24" i="2"/>
  <c r="G24" i="2"/>
  <c r="K16" i="2"/>
  <c r="I16" i="2"/>
  <c r="G16" i="2"/>
  <c r="K12" i="2"/>
  <c r="I12" i="2"/>
  <c r="G12" i="2"/>
  <c r="M26" i="2" l="1"/>
  <c r="E25" i="2"/>
  <c r="K18" i="2"/>
  <c r="K26" i="2"/>
  <c r="I26" i="2"/>
  <c r="G26" i="2"/>
  <c r="G18" i="2"/>
  <c r="I18" i="2"/>
  <c r="E16" i="2"/>
  <c r="E12" i="2"/>
  <c r="E18" i="2" l="1"/>
  <c r="G27" i="2" l="1"/>
  <c r="O12" i="2"/>
  <c r="M27" i="2"/>
  <c r="I27" i="2"/>
  <c r="O16" i="2"/>
  <c r="K27" i="2"/>
  <c r="E27" i="2" l="1"/>
  <c r="O26" i="2"/>
</calcChain>
</file>

<file path=xl/sharedStrings.xml><?xml version="1.0" encoding="utf-8"?>
<sst xmlns="http://schemas.openxmlformats.org/spreadsheetml/2006/main" count="46" uniqueCount="26">
  <si>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</si>
  <si>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</si>
  <si>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</si>
  <si>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</si>
  <si>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</si>
  <si>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</si>
  <si>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</si>
  <si>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</si>
  <si>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</si>
  <si>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</si>
  <si>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</si>
  <si>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</si>
  <si>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</si>
  <si>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</si>
  <si>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</si>
  <si>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</si>
  <si>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</si>
  <si>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</si>
  <si>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</si>
  <si>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</si>
  <si>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</si>
  <si>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</si>
  <si>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</si>
  <si>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</si>
  <si>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1993 - 2020</t>
  </si>
  <si>
    <t>STRUKTURA POHLEDÁVEK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</si>
</sst>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</numFmts>
  <fonts count="21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57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4" fontId="10" fillId="6" borderId="36" applyNumberFormat="0" applyProtection="0">
      <alignment vertical="center"/>
    </xf>
    <xf numFmtId="4" fontId="11" fillId="6" borderId="36" applyNumberFormat="0" applyProtection="0">
      <alignment vertical="center"/>
    </xf>
    <xf numFmtId="4" fontId="10" fillId="6" borderId="36" applyNumberFormat="0" applyProtection="0">
      <alignment horizontal="left" vertical="center" indent="1"/>
    </xf>
    <xf numFmtId="4" fontId="10" fillId="6" borderId="36" applyNumberFormat="0" applyProtection="0">
      <alignment horizontal="left" vertical="center" indent="1"/>
    </xf>
    <xf numFmtId="4" fontId="10" fillId="7" borderId="36" applyNumberFormat="0" applyProtection="0">
      <alignment horizontal="right" vertical="center"/>
    </xf>
    <xf numFmtId="4" fontId="10" fillId="8" borderId="36" applyNumberFormat="0" applyProtection="0">
      <alignment horizontal="right" vertical="center"/>
    </xf>
    <xf numFmtId="4" fontId="10" fillId="9" borderId="36" applyNumberFormat="0" applyProtection="0">
      <alignment horizontal="right" vertical="center"/>
    </xf>
    <xf numFmtId="4" fontId="10" fillId="10" borderId="36" applyNumberFormat="0" applyProtection="0">
      <alignment horizontal="right" vertical="center"/>
    </xf>
    <xf numFmtId="4" fontId="10" fillId="11" borderId="36" applyNumberFormat="0" applyProtection="0">
      <alignment horizontal="right" vertical="center"/>
    </xf>
    <xf numFmtId="4" fontId="10" fillId="12" borderId="36" applyNumberFormat="0" applyProtection="0">
      <alignment horizontal="right" vertical="center"/>
    </xf>
    <xf numFmtId="4" fontId="10" fillId="13" borderId="36" applyNumberFormat="0" applyProtection="0">
      <alignment horizontal="right" vertical="center"/>
    </xf>
    <xf numFmtId="4" fontId="10" fillId="14" borderId="36" applyNumberFormat="0" applyProtection="0">
      <alignment horizontal="right" vertical="center"/>
    </xf>
    <xf numFmtId="4" fontId="10" fillId="15" borderId="36" applyNumberFormat="0" applyProtection="0">
      <alignment horizontal="right" vertical="center"/>
    </xf>
    <xf numFmtId="4" fontId="12" fillId="16" borderId="36" applyNumberFormat="0" applyProtection="0">
      <alignment horizontal="left" vertical="center" indent="1"/>
    </xf>
    <xf numFmtId="4" fontId="10" fillId="17" borderId="37" applyNumberFormat="0" applyProtection="0">
      <alignment horizontal="left" vertical="center" indent="1"/>
    </xf>
    <xf numFmtId="4" fontId="13" fillId="18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4" fontId="13" fillId="17" borderId="36" applyNumberFormat="0" applyProtection="0">
      <alignment horizontal="left" vertical="center" indent="1"/>
    </xf>
    <xf numFmtId="4" fontId="14" fillId="19" borderId="36" applyNumberFormat="0" applyProtection="0">
      <alignment horizontal="left" vertical="center" indent="1"/>
    </xf>
    <xf numFmtId="0" fontId="9" fillId="19" borderId="36" applyNumberFormat="0" applyProtection="0">
      <alignment horizontal="left" vertical="center" indent="1"/>
    </xf>
    <xf numFmtId="0" fontId="9" fillId="19" borderId="36" applyNumberFormat="0" applyProtection="0">
      <alignment horizontal="left" vertical="center" indent="1"/>
    </xf>
    <xf numFmtId="0" fontId="9" fillId="20" borderId="36" applyNumberFormat="0" applyProtection="0">
      <alignment horizontal="left" vertical="center" indent="1"/>
    </xf>
    <xf numFmtId="0" fontId="9" fillId="20" borderId="36" applyNumberFormat="0" applyProtection="0">
      <alignment horizontal="left" vertical="center" indent="1"/>
    </xf>
    <xf numFmtId="0" fontId="9" fillId="21" borderId="36" applyNumberFormat="0" applyProtection="0">
      <alignment horizontal="left" vertical="center" indent="1"/>
    </xf>
    <xf numFmtId="0" fontId="9" fillId="21" borderId="36" applyNumberFormat="0" applyProtection="0">
      <alignment horizontal="left" vertical="center" indent="1"/>
    </xf>
    <xf numFmtId="0" fontId="9" fillId="22" borderId="36" applyNumberFormat="0" applyProtection="0">
      <alignment horizontal="left" vertical="center" indent="1"/>
    </xf>
    <xf numFmtId="0" fontId="9" fillId="22" borderId="36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9" fillId="0" borderId="0"/>
    <xf numFmtId="4" fontId="10" fillId="23" borderId="36" applyNumberFormat="0" applyProtection="0">
      <alignment vertical="center"/>
    </xf>
    <xf numFmtId="4" fontId="11" fillId="23" borderId="36" applyNumberFormat="0" applyProtection="0">
      <alignment vertical="center"/>
    </xf>
    <xf numFmtId="4" fontId="10" fillId="23" borderId="36" applyNumberFormat="0" applyProtection="0">
      <alignment horizontal="left" vertical="center" indent="1"/>
    </xf>
    <xf numFmtId="4" fontId="10" fillId="23" borderId="36" applyNumberFormat="0" applyProtection="0">
      <alignment horizontal="left" vertical="center" indent="1"/>
    </xf>
    <xf numFmtId="4" fontId="19" fillId="24" borderId="0" applyNumberFormat="0" applyProtection="0">
      <alignment horizontal="right" vertical="center"/>
    </xf>
    <xf numFmtId="4" fontId="20" fillId="0" borderId="0" applyNumberFormat="0" applyProtection="0">
      <alignment horizontal="right" vertical="center"/>
    </xf>
    <xf numFmtId="0" fontId="9" fillId="0" borderId="0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16" fillId="5" borderId="0" applyNumberFormat="0" applyProtection="0"/>
    <xf numFmtId="4" fontId="15" fillId="17" borderId="36" applyNumberFormat="0" applyProtection="0">
      <alignment horizontal="right" vertical="center"/>
    </xf>
    <xf numFmtId="0" fontId="9" fillId="0" borderId="0" applyNumberFormat="0" applyProtection="0">
      <alignment horizontal="left" vertical="center" indent="1"/>
    </xf>
    <xf numFmtId="0" fontId="9" fillId="19" borderId="36" applyNumberFormat="0" applyProtection="0">
      <alignment horizontal="left" vertical="center" indent="1"/>
    </xf>
    <xf numFmtId="0" fontId="9" fillId="19" borderId="36" applyNumberFormat="0" applyProtection="0">
      <alignment horizontal="left" vertical="center" indent="1"/>
    </xf>
    <xf numFmtId="0" fontId="9" fillId="20" borderId="36" applyNumberFormat="0" applyProtection="0">
      <alignment horizontal="left" vertical="center" indent="1"/>
    </xf>
    <xf numFmtId="0" fontId="9" fillId="20" borderId="36" applyNumberFormat="0" applyProtection="0">
      <alignment horizontal="left" vertical="center" indent="1"/>
    </xf>
    <xf numFmtId="0" fontId="9" fillId="21" borderId="36" applyNumberFormat="0" applyProtection="0">
      <alignment horizontal="left" vertical="center" indent="1"/>
    </xf>
    <xf numFmtId="0" fontId="9" fillId="21" borderId="36" applyNumberFormat="0" applyProtection="0">
      <alignment horizontal="left" vertical="center" indent="1"/>
    </xf>
    <xf numFmtId="0" fontId="9" fillId="22" borderId="36" applyNumberFormat="0" applyProtection="0">
      <alignment horizontal="left" vertical="center" indent="1"/>
    </xf>
    <xf numFmtId="0" fontId="9" fillId="22" borderId="36" applyNumberFormat="0" applyProtection="0">
      <alignment horizontal="left" vertical="center" indent="1"/>
    </xf>
    <xf numFmtId="0" fontId="9" fillId="0" borderId="0"/>
    <xf numFmtId="0" fontId="9" fillId="0" borderId="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4" fontId="18" fillId="0" borderId="0" xfId="2" applyNumberFormat="1" applyFont="1" applyBorder="1" applyAlignment="1">
      <alignment horizontal="right" vertical="top" wrapText="1"/>
    </xf>
    <xf numFmtId="4" fontId="18" fillId="0" borderId="0" xfId="2" quotePrefix="1" applyNumberFormat="1" applyFont="1" applyBorder="1" applyAlignment="1">
      <alignment horizontal="right" vertical="top" wrapText="1"/>
    </xf>
    <xf numFmtId="4" fontId="18" fillId="0" borderId="0" xfId="2" applyNumberFormat="1" applyFont="1" applyBorder="1" applyAlignment="1">
      <alignment horizontal="right" vertical="top" wrapText="1"/>
    </xf>
    <xf numFmtId="4" fontId="18" fillId="0" borderId="0" xfId="2" quotePrefix="1" applyNumberFormat="1" applyFont="1" applyBorder="1" applyAlignment="1">
      <alignment horizontal="right" vertical="top" wrapText="1"/>
    </xf>
    <xf numFmtId="4" fontId="18" fillId="0" borderId="0" xfId="2" applyNumberFormat="1" applyFont="1" applyBorder="1" applyAlignment="1">
      <alignment horizontal="right" vertical="top" wrapText="1"/>
    </xf>
    <xf numFmtId="4" fontId="18" fillId="0" borderId="0" xfId="2" quotePrefix="1" applyNumberFormat="1" applyFont="1" applyBorder="1" applyAlignment="1">
      <alignment horizontal="right" vertical="top" wrapText="1"/>
    </xf>
    <xf numFmtId="4" fontId="18" fillId="0" borderId="0" xfId="2" applyNumberFormat="1" applyFont="1" applyBorder="1" applyAlignment="1">
      <alignment horizontal="right" vertical="top" wrapText="1"/>
    </xf>
    <xf numFmtId="4" fontId="18" fillId="0" borderId="0" xfId="2" applyNumberFormat="1" applyFont="1" applyBorder="1" applyAlignment="1">
      <alignment horizontal="right" vertical="top" wrapText="1"/>
    </xf>
    <xf numFmtId="4" fontId="18" fillId="0" borderId="0" xfId="2" applyNumberFormat="1" applyFont="1" applyBorder="1" applyAlignment="1">
      <alignment horizontal="right" vertical="top" wrapText="1"/>
    </xf>
    <xf numFmtId="4" fontId="18" fillId="0" borderId="0" xfId="2" applyNumberFormat="1" applyFont="1" applyBorder="1" applyAlignment="1">
      <alignment horizontal="right" vertical="top" wrapText="1"/>
    </xf>
    <xf numFmtId="4" fontId="18" fillId="0" borderId="0" xfId="2" applyNumberFormat="1" applyFont="1" applyBorder="1" applyAlignment="1">
      <alignment horizontal="right" vertical="top" wrapText="1"/>
    </xf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</cellXfs>
  <cellStyles count="57">
    <cellStyle name="Čárka" xfId="1" builtinId="3"/>
    <cellStyle name="Normální" xfId="0" builtinId="0"/>
    <cellStyle name="Normální 2" xfId="53"/>
    <cellStyle name="Normální 2 2" xfId="54"/>
    <cellStyle name="Normální 2 3" xfId="56"/>
    <cellStyle name="Normální 3" xfId="55"/>
    <cellStyle name="Normální 4" xfId="2"/>
    <cellStyle name="SAPBEXaggData" xfId="3"/>
    <cellStyle name="SAPBEXaggDataEmph" xfId="4"/>
    <cellStyle name="SAPBEXaggItem" xfId="5"/>
    <cellStyle name="SAPBEXaggItemX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formats 2" xfId="42"/>
    <cellStyle name="SAPBEXheaderItem" xfId="20"/>
    <cellStyle name="SAPBEXheaderText" xfId="21"/>
    <cellStyle name="SAPBEXHLevel0" xfId="22"/>
    <cellStyle name="SAPBEXHLevel0 2" xfId="43"/>
    <cellStyle name="SAPBEXHLevel0X" xfId="23"/>
    <cellStyle name="SAPBEXHLevel0X 2" xfId="44"/>
    <cellStyle name="SAPBEXHLevel1" xfId="24"/>
    <cellStyle name="SAPBEXHLevel1 2" xfId="45"/>
    <cellStyle name="SAPBEXHLevel1X" xfId="25"/>
    <cellStyle name="SAPBEXHLevel1X 2" xfId="46"/>
    <cellStyle name="SAPBEXHLevel2" xfId="26"/>
    <cellStyle name="SAPBEXHLevel2 2" xfId="47"/>
    <cellStyle name="SAPBEXHLevel2X" xfId="27"/>
    <cellStyle name="SAPBEXHLevel2X 2" xfId="48"/>
    <cellStyle name="SAPBEXHLevel3" xfId="28"/>
    <cellStyle name="SAPBEXHLevel3 2" xfId="49"/>
    <cellStyle name="SAPBEXHLevel3X" xfId="29"/>
    <cellStyle name="SAPBEXHLevel3X 2" xfId="50"/>
    <cellStyle name="SAPBEXchaText" xfId="30"/>
    <cellStyle name="SAPBEXinputData" xfId="31"/>
    <cellStyle name="SAPBEXinputData 2" xfId="51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 2" xfId="52"/>
    <cellStyle name="SAPBEXstdItemX" xfId="39"/>
    <cellStyle name="SAPBEXtitle" xfId="40"/>
    <cellStyle name="SAPBEXundefined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683557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7528" cy="80617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W48"/>
  <sheetViews>
    <sheetView showGridLines="0" tabSelected="1" zoomScale="70" zoomScaleNormal="70" zoomScaleSheetLayoutView="100" workbookViewId="0">
      <selection activeCell="V27" sqref="V27"/>
    </sheetView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8" width="9" style="1"/>
    <col min="19" max="19" width="18.5" style="1" customWidth="1"/>
    <col min="20" max="20" width="9" style="1"/>
    <col min="21" max="21" width="14.25" style="1" bestFit="1" customWidth="1"/>
    <col min="22" max="22" width="9" style="1"/>
    <col min="23" max="23" width="11.75" style="1" bestFit="1" customWidth="1"/>
    <col min="24" max="16384" width="9" style="1"/>
  </cols>
  <sheetData>
    <row r="6" spans="2:23" ht="15" customHeight="1" x14ac:dyDescent="0.2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3" ht="1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23" s="27" customFormat="1" ht="15" customHeight="1" x14ac:dyDescent="0.2">
      <c r="B8" s="98"/>
      <c r="C8" s="85"/>
      <c r="D8" s="86"/>
      <c r="E8" s="94" t="s">
        <v>7</v>
      </c>
      <c r="F8" s="95"/>
      <c r="G8" s="84" t="s">
        <v>8</v>
      </c>
      <c r="H8" s="85"/>
      <c r="I8" s="85"/>
      <c r="J8" s="85"/>
      <c r="K8" s="85"/>
      <c r="L8" s="85"/>
      <c r="M8" s="85"/>
      <c r="N8" s="86"/>
      <c r="O8" s="102" t="s">
        <v>9</v>
      </c>
    </row>
    <row r="9" spans="2:23" s="27" customFormat="1" ht="15" customHeight="1" x14ac:dyDescent="0.2">
      <c r="B9" s="99"/>
      <c r="C9" s="100"/>
      <c r="D9" s="101"/>
      <c r="E9" s="96"/>
      <c r="F9" s="97"/>
      <c r="G9" s="90" t="s">
        <v>10</v>
      </c>
      <c r="H9" s="91"/>
      <c r="I9" s="90" t="s">
        <v>11</v>
      </c>
      <c r="J9" s="91"/>
      <c r="K9" s="90" t="s">
        <v>12</v>
      </c>
      <c r="L9" s="91"/>
      <c r="M9" s="87" t="s">
        <v>13</v>
      </c>
      <c r="N9" s="87"/>
      <c r="O9" s="103"/>
    </row>
    <row r="10" spans="2:23" s="2" customFormat="1" ht="15" customHeight="1" x14ac:dyDescent="0.2">
      <c r="B10" s="104" t="s">
        <v>14</v>
      </c>
      <c r="C10" s="72" t="s">
        <v>15</v>
      </c>
      <c r="D10" s="73"/>
      <c r="E10" s="88">
        <f>G10+I10+K10</f>
        <v>10194815071.919998</v>
      </c>
      <c r="F10" s="89">
        <v>10113760723.200001</v>
      </c>
      <c r="G10" s="88">
        <v>6853866547.5299997</v>
      </c>
      <c r="H10" s="89">
        <v>6802876871.5100002</v>
      </c>
      <c r="I10" s="88">
        <v>3285310540.5</v>
      </c>
      <c r="J10" s="89">
        <v>3255373774.2399998</v>
      </c>
      <c r="K10" s="88">
        <v>55637983.890000001</v>
      </c>
      <c r="L10" s="89">
        <v>55510077.450000003</v>
      </c>
      <c r="M10" s="82" t="s">
        <v>16</v>
      </c>
      <c r="N10" s="83"/>
      <c r="O10" s="45"/>
      <c r="S10" s="51"/>
      <c r="U10" s="53"/>
      <c r="W10" s="55"/>
    </row>
    <row r="11" spans="2:23" s="2" customFormat="1" ht="15" customHeight="1" x14ac:dyDescent="0.2">
      <c r="B11" s="69"/>
      <c r="C11" s="72" t="s">
        <v>17</v>
      </c>
      <c r="D11" s="73"/>
      <c r="E11" s="88">
        <f>G11+I11+K11</f>
        <v>23438811033.23</v>
      </c>
      <c r="F11" s="89">
        <v>23486645933.689999</v>
      </c>
      <c r="G11" s="88">
        <v>13032187695.440001</v>
      </c>
      <c r="H11" s="89">
        <v>13034048820.35</v>
      </c>
      <c r="I11" s="88">
        <v>10342291496.219999</v>
      </c>
      <c r="J11" s="89">
        <v>10387692291.99</v>
      </c>
      <c r="K11" s="88">
        <v>64331841.57</v>
      </c>
      <c r="L11" s="89">
        <v>64904821.350000001</v>
      </c>
      <c r="M11" s="82" t="s">
        <v>16</v>
      </c>
      <c r="N11" s="83"/>
      <c r="O11" s="46"/>
      <c r="S11" s="50"/>
      <c r="U11" s="52"/>
      <c r="W11" s="54"/>
    </row>
    <row r="12" spans="2:23" s="2" customFormat="1" ht="15" customHeight="1" x14ac:dyDescent="0.2">
      <c r="B12" s="69"/>
      <c r="C12" s="70" t="s">
        <v>18</v>
      </c>
      <c r="D12" s="71"/>
      <c r="E12" s="80">
        <f>E10+E11</f>
        <v>33633626105.149998</v>
      </c>
      <c r="F12" s="81"/>
      <c r="G12" s="80">
        <f>G10+G11</f>
        <v>19886054242.970001</v>
      </c>
      <c r="H12" s="81"/>
      <c r="I12" s="80">
        <f>I10+I11</f>
        <v>13627602036.719999</v>
      </c>
      <c r="J12" s="81"/>
      <c r="K12" s="80">
        <f>K10+K11</f>
        <v>119969825.46000001</v>
      </c>
      <c r="L12" s="81"/>
      <c r="M12" s="80"/>
      <c r="N12" s="81"/>
      <c r="O12" s="28">
        <f>E12/E26</f>
        <v>0.58716319191405564</v>
      </c>
    </row>
    <row r="13" spans="2:23" s="2" customFormat="1" ht="15" customHeight="1" x14ac:dyDescent="0.2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W13" s="58"/>
    </row>
    <row r="14" spans="2:23" ht="15" customHeight="1" x14ac:dyDescent="0.2">
      <c r="B14" s="105" t="s">
        <v>19</v>
      </c>
      <c r="C14" s="72" t="s">
        <v>15</v>
      </c>
      <c r="D14" s="73"/>
      <c r="E14" s="88">
        <f>G14+I14+K14</f>
        <v>11571885580.02</v>
      </c>
      <c r="F14" s="89">
        <v>11250215951.83</v>
      </c>
      <c r="G14" s="88">
        <v>8141108465.8699999</v>
      </c>
      <c r="H14" s="89">
        <v>7864477674.6399899</v>
      </c>
      <c r="I14" s="88">
        <v>3414844849.7800002</v>
      </c>
      <c r="J14" s="89">
        <v>3368509713.1399999</v>
      </c>
      <c r="K14" s="88">
        <v>15932264.369999999</v>
      </c>
      <c r="L14" s="89">
        <v>17228564.050000001</v>
      </c>
      <c r="M14" s="78" t="s">
        <v>16</v>
      </c>
      <c r="N14" s="79"/>
      <c r="O14" s="46"/>
      <c r="S14" s="56"/>
      <c r="U14" s="57"/>
      <c r="W14" s="58"/>
    </row>
    <row r="15" spans="2:23" ht="15" customHeight="1" x14ac:dyDescent="0.2">
      <c r="B15" s="106"/>
      <c r="C15" s="72" t="s">
        <v>17</v>
      </c>
      <c r="D15" s="73"/>
      <c r="E15" s="88">
        <f>G15+I15+K15</f>
        <v>10454923303.17001</v>
      </c>
      <c r="F15" s="89">
        <v>11197435396.6</v>
      </c>
      <c r="G15" s="88">
        <v>7389180642.8500099</v>
      </c>
      <c r="H15" s="89">
        <v>8058686247.8899899</v>
      </c>
      <c r="I15" s="88">
        <v>3050015184.3499999</v>
      </c>
      <c r="J15" s="89">
        <v>3122954726.02</v>
      </c>
      <c r="K15" s="88">
        <v>15727475.970000001</v>
      </c>
      <c r="L15" s="89">
        <v>15794422.689999999</v>
      </c>
      <c r="M15" s="78" t="s">
        <v>16</v>
      </c>
      <c r="N15" s="79"/>
      <c r="O15" s="45"/>
      <c r="S15" s="56"/>
      <c r="U15" s="57"/>
    </row>
    <row r="16" spans="2:23" ht="15" customHeight="1" x14ac:dyDescent="0.2">
      <c r="B16" s="107"/>
      <c r="C16" s="70" t="s">
        <v>18</v>
      </c>
      <c r="D16" s="71"/>
      <c r="E16" s="80">
        <f>E14+E15</f>
        <v>22026808883.19001</v>
      </c>
      <c r="F16" s="81"/>
      <c r="G16" s="80">
        <f>G14+G15</f>
        <v>15530289108.720009</v>
      </c>
      <c r="H16" s="81"/>
      <c r="I16" s="80">
        <f>I14+I15</f>
        <v>6464860034.1300001</v>
      </c>
      <c r="J16" s="81"/>
      <c r="K16" s="80">
        <f>K14+K15</f>
        <v>31659740.34</v>
      </c>
      <c r="L16" s="81"/>
      <c r="M16" s="80" t="s">
        <v>16</v>
      </c>
      <c r="N16" s="81"/>
      <c r="O16" s="28">
        <f>E16/E26</f>
        <v>0.38453574322021622</v>
      </c>
    </row>
    <row r="17" spans="2:19" s="33" customFormat="1" ht="15" customHeight="1" x14ac:dyDescent="0.2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</row>
    <row r="18" spans="2:19" ht="15" customHeight="1" x14ac:dyDescent="0.2">
      <c r="B18" s="35" t="s">
        <v>20</v>
      </c>
      <c r="C18" s="74"/>
      <c r="D18" s="75"/>
      <c r="E18" s="76">
        <f>E12+E16</f>
        <v>55660434988.340012</v>
      </c>
      <c r="F18" s="77"/>
      <c r="G18" s="76">
        <f>G12+G16</f>
        <v>35416343351.69001</v>
      </c>
      <c r="H18" s="77"/>
      <c r="I18" s="76">
        <f>I12+I16</f>
        <v>20092462070.849998</v>
      </c>
      <c r="J18" s="77"/>
      <c r="K18" s="76">
        <f>K12+K16</f>
        <v>151629565.80000001</v>
      </c>
      <c r="L18" s="77"/>
      <c r="M18" s="76" t="s">
        <v>16</v>
      </c>
      <c r="N18" s="77"/>
      <c r="O18" s="47"/>
    </row>
    <row r="19" spans="2:19" s="2" customFormat="1" ht="15" customHeight="1" x14ac:dyDescent="0.2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19" ht="15" customHeight="1" x14ac:dyDescent="0.2">
      <c r="B20" s="69" t="s">
        <v>21</v>
      </c>
      <c r="C20" s="72" t="s">
        <v>15</v>
      </c>
      <c r="D20" s="73"/>
      <c r="E20" s="78">
        <f>M20</f>
        <v>272301049.56999999</v>
      </c>
      <c r="F20" s="79"/>
      <c r="G20" s="82"/>
      <c r="H20" s="83"/>
      <c r="I20" s="82"/>
      <c r="J20" s="83"/>
      <c r="K20" s="82"/>
      <c r="L20" s="83"/>
      <c r="M20" s="78">
        <v>272301049.56999999</v>
      </c>
      <c r="N20" s="79"/>
      <c r="O20" s="46"/>
      <c r="S20" s="59"/>
    </row>
    <row r="21" spans="2:19" ht="15" customHeight="1" x14ac:dyDescent="0.2">
      <c r="B21" s="69"/>
      <c r="C21" s="72" t="s">
        <v>17</v>
      </c>
      <c r="D21" s="73"/>
      <c r="E21" s="78">
        <f>M21</f>
        <v>1348828215.99</v>
      </c>
      <c r="F21" s="79"/>
      <c r="G21" s="82"/>
      <c r="H21" s="83"/>
      <c r="I21" s="82"/>
      <c r="J21" s="83"/>
      <c r="K21" s="82"/>
      <c r="L21" s="83"/>
      <c r="M21" s="78">
        <v>1348828215.99</v>
      </c>
      <c r="N21" s="79"/>
      <c r="O21" s="46"/>
      <c r="S21" s="60"/>
    </row>
    <row r="22" spans="2:19" ht="15" customHeight="1" x14ac:dyDescent="0.2">
      <c r="B22" s="69"/>
      <c r="C22" s="70" t="s">
        <v>18</v>
      </c>
      <c r="D22" s="71"/>
      <c r="E22" s="80">
        <f>E20+E21</f>
        <v>1621129265.5599999</v>
      </c>
      <c r="F22" s="81"/>
      <c r="G22" s="80"/>
      <c r="H22" s="81"/>
      <c r="I22" s="80"/>
      <c r="J22" s="81"/>
      <c r="K22" s="80"/>
      <c r="L22" s="81"/>
      <c r="M22" s="80">
        <f>M20+M21</f>
        <v>1621129265.5599999</v>
      </c>
      <c r="N22" s="81"/>
      <c r="O22" s="28">
        <f>E22/E26</f>
        <v>2.8301064865728167E-2</v>
      </c>
    </row>
    <row r="23" spans="2:19" s="33" customFormat="1" ht="15" customHeight="1" x14ac:dyDescent="0.2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19" ht="15" customHeight="1" x14ac:dyDescent="0.2">
      <c r="B24" s="69" t="s">
        <v>22</v>
      </c>
      <c r="C24" s="72" t="s">
        <v>15</v>
      </c>
      <c r="D24" s="73"/>
      <c r="E24" s="82">
        <f>G24+I24+K24+M24</f>
        <v>22039001701.509998</v>
      </c>
      <c r="F24" s="83"/>
      <c r="G24" s="82">
        <f t="shared" ref="G24:K25" si="0">G10+G14+G20</f>
        <v>14994975013.4</v>
      </c>
      <c r="H24" s="83"/>
      <c r="I24" s="82">
        <f t="shared" si="0"/>
        <v>6700155390.2800007</v>
      </c>
      <c r="J24" s="83"/>
      <c r="K24" s="82">
        <f t="shared" si="0"/>
        <v>71570248.260000005</v>
      </c>
      <c r="L24" s="83"/>
      <c r="M24" s="82">
        <f>+M20</f>
        <v>272301049.56999999</v>
      </c>
      <c r="N24" s="83"/>
      <c r="O24" s="46"/>
    </row>
    <row r="25" spans="2:19" ht="15" customHeight="1" x14ac:dyDescent="0.2">
      <c r="B25" s="69"/>
      <c r="C25" s="72" t="s">
        <v>17</v>
      </c>
      <c r="D25" s="73"/>
      <c r="E25" s="82">
        <f>G25+I25+K25+M25</f>
        <v>35242562552.390007</v>
      </c>
      <c r="F25" s="83"/>
      <c r="G25" s="82">
        <f>G11+G15+G21</f>
        <v>20421368338.290009</v>
      </c>
      <c r="H25" s="83"/>
      <c r="I25" s="82">
        <f>I11+I15+I21</f>
        <v>13392306680.57</v>
      </c>
      <c r="J25" s="83"/>
      <c r="K25" s="82">
        <f t="shared" si="0"/>
        <v>80059317.540000007</v>
      </c>
      <c r="L25" s="83"/>
      <c r="M25" s="82">
        <f>+M21</f>
        <v>1348828215.99</v>
      </c>
      <c r="N25" s="83"/>
      <c r="O25" s="46"/>
    </row>
    <row r="26" spans="2:19" ht="15" customHeight="1" x14ac:dyDescent="0.2">
      <c r="B26" s="69"/>
      <c r="C26" s="70" t="s">
        <v>18</v>
      </c>
      <c r="D26" s="71"/>
      <c r="E26" s="65">
        <f>E24+E25</f>
        <v>57281564253.900009</v>
      </c>
      <c r="F26" s="66"/>
      <c r="G26" s="65">
        <f>G24+G25</f>
        <v>35416343351.69001</v>
      </c>
      <c r="H26" s="66"/>
      <c r="I26" s="65">
        <f>I24+I25</f>
        <v>20092462070.849998</v>
      </c>
      <c r="J26" s="66"/>
      <c r="K26" s="65">
        <f>K24+K25</f>
        <v>151629565.80000001</v>
      </c>
      <c r="L26" s="66"/>
      <c r="M26" s="65">
        <f>M24+M25</f>
        <v>1621129265.5599999</v>
      </c>
      <c r="N26" s="66"/>
      <c r="O26" s="28">
        <f>O12+O16+O22</f>
        <v>1</v>
      </c>
    </row>
    <row r="27" spans="2:19" ht="15" customHeight="1" thickBot="1" x14ac:dyDescent="0.25">
      <c r="B27" s="62" t="s">
        <v>9</v>
      </c>
      <c r="C27" s="63"/>
      <c r="D27" s="64"/>
      <c r="E27" s="92">
        <f>G27+I27+K27+M27</f>
        <v>1</v>
      </c>
      <c r="F27" s="93"/>
      <c r="G27" s="67">
        <f>G26/E26</f>
        <v>0.61828519896397016</v>
      </c>
      <c r="H27" s="68"/>
      <c r="I27" s="67">
        <f>I26/E26</f>
        <v>0.35076664425207288</v>
      </c>
      <c r="J27" s="68"/>
      <c r="K27" s="67">
        <f>K26/E26</f>
        <v>2.6470919182287576E-3</v>
      </c>
      <c r="L27" s="68"/>
      <c r="M27" s="67">
        <f>M26/E26</f>
        <v>2.8301064865728167E-2</v>
      </c>
      <c r="N27" s="68"/>
      <c r="O27" s="40"/>
    </row>
    <row r="28" spans="2:19" ht="15" customHeight="1" x14ac:dyDescent="0.2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19" ht="15" customHeight="1" x14ac:dyDescent="0.2">
      <c r="E29" s="22"/>
      <c r="F29" s="22"/>
      <c r="G29" s="44"/>
      <c r="H29" s="44"/>
      <c r="I29" s="44"/>
      <c r="J29" s="44"/>
      <c r="K29" s="44"/>
      <c r="L29" s="44"/>
    </row>
    <row r="36" spans="2:19" ht="25.5" customHeight="1" x14ac:dyDescent="0.2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61" t="s">
        <v>0</v>
      </c>
      <c r="P37" s="61"/>
    </row>
    <row r="38" spans="2:19" s="2" customFormat="1" ht="15" customHeight="1" x14ac:dyDescent="0.2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</row>
    <row r="40" spans="2:19" s="2" customFormat="1" ht="15" customHeight="1" x14ac:dyDescent="0.2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25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25"/>
    <row r="44" spans="2:19" ht="15" customHeight="1" x14ac:dyDescent="0.2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>
        <v>57048.592106099997</v>
      </c>
    </row>
    <row r="47" spans="2:19" ht="15" customHeight="1" x14ac:dyDescent="0.2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>
        <v>58048.200656929999</v>
      </c>
    </row>
    <row r="48" spans="2:19" ht="15" customHeight="1" thickBot="1" x14ac:dyDescent="0.25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>
        <v>57281.564253899996</v>
      </c>
    </row>
  </sheetData>
  <mergeCells count="97"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  <mergeCell ref="E8:F9"/>
    <mergeCell ref="E10:F10"/>
    <mergeCell ref="E11:F11"/>
    <mergeCell ref="E12:F12"/>
    <mergeCell ref="E14:F14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M14:N14"/>
    <mergeCell ref="M15:N15"/>
    <mergeCell ref="M16:N16"/>
    <mergeCell ref="K18:L18"/>
    <mergeCell ref="K20:L20"/>
    <mergeCell ref="K14:L14"/>
    <mergeCell ref="K15:L15"/>
    <mergeCell ref="K16:L16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C10:D10"/>
    <mergeCell ref="C11:D11"/>
    <mergeCell ref="C12:D12"/>
    <mergeCell ref="C14:D14"/>
    <mergeCell ref="C15:D15"/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4.Q 2020</vt:lpstr>
      <vt:lpstr>'4.Q 2020'!Oblast_tisku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Sadilová Kateřina (ČSSZ 24)</cp:lastModifiedBy>
  <cp:lastPrinted>2019-06-06T07:49:13Z</cp:lastPrinted>
  <dcterms:created xsi:type="dcterms:W3CDTF">2004-09-09T09:31:43Z</dcterms:created>
  <dcterms:modified xsi:type="dcterms:W3CDTF">2021-01-12T07:29:22Z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  <property fmtid="{D5CDD505-2E9C-101B-9397-08002B2CF9AE}" pid="3" name="CustomUiType">
    <vt:lpwstr>2</vt:lpwstr>
  </property>
</Properties>
</file>